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7470" windowHeight="5115"/>
  </bookViews>
  <sheets>
    <sheet name="EU-IZBORI 2014" sheetId="2" r:id="rId1"/>
  </sheets>
  <calcPr calcId="145621"/>
</workbook>
</file>

<file path=xl/calcChain.xml><?xml version="1.0" encoding="utf-8"?>
<calcChain xmlns="http://schemas.openxmlformats.org/spreadsheetml/2006/main">
  <c r="BE9" i="2" l="1"/>
  <c r="BE10" i="2"/>
  <c r="BF10" i="2" s="1"/>
  <c r="BE11" i="2"/>
  <c r="BE12" i="2"/>
  <c r="BF12" i="2" s="1"/>
  <c r="BE13" i="2"/>
  <c r="BE14" i="2"/>
  <c r="BF14" i="2" s="1"/>
  <c r="BE15" i="2"/>
  <c r="BE16" i="2"/>
  <c r="BF16" i="2" s="1"/>
  <c r="BE17" i="2"/>
  <c r="BE18" i="2"/>
  <c r="BF18" i="2" s="1"/>
  <c r="BE19" i="2"/>
  <c r="BE20" i="2"/>
  <c r="BF20" i="2" s="1"/>
  <c r="BE21" i="2"/>
  <c r="BE22" i="2"/>
  <c r="BF22" i="2" s="1"/>
  <c r="BE23" i="2"/>
  <c r="BE24" i="2"/>
  <c r="BF24" i="2" s="1"/>
  <c r="BE25" i="2"/>
  <c r="BE26" i="2"/>
  <c r="BF26" i="2" s="1"/>
  <c r="BE5" i="2"/>
  <c r="BE6" i="2"/>
  <c r="BF6" i="2" s="1"/>
  <c r="BE7" i="2"/>
  <c r="BE8" i="2"/>
  <c r="BF8" i="2" s="1"/>
  <c r="AJ6" i="2"/>
  <c r="BF5" i="2"/>
  <c r="BF7" i="2"/>
  <c r="BF9" i="2"/>
  <c r="BF11" i="2"/>
  <c r="BF13" i="2"/>
  <c r="BF15" i="2"/>
  <c r="BF17" i="2"/>
  <c r="BF19" i="2"/>
  <c r="BF21" i="2"/>
  <c r="BF23" i="2"/>
  <c r="BF25" i="2"/>
  <c r="F27" i="2"/>
  <c r="G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C27" i="2"/>
  <c r="BD27" i="2" s="1"/>
  <c r="BD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A27" i="2"/>
  <c r="BB27" i="2" s="1"/>
  <c r="BB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Y27" i="2"/>
  <c r="AZ27" i="2" s="1"/>
  <c r="AZ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W27" i="2"/>
  <c r="AX27" i="2" s="1"/>
  <c r="AX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U27" i="2"/>
  <c r="AV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S27" i="2"/>
  <c r="AT27" i="2" s="1"/>
  <c r="AT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Q27" i="2"/>
  <c r="AR27" i="2" s="1"/>
  <c r="AR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O27" i="2"/>
  <c r="AP27" i="2" s="1"/>
  <c r="AP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M27" i="2"/>
  <c r="AN27" i="2" s="1"/>
  <c r="AN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K27" i="2"/>
  <c r="AL5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I27" i="2"/>
  <c r="AJ27" i="2" s="1"/>
  <c r="AJ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G27" i="2"/>
  <c r="AH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E27" i="2"/>
  <c r="AF27" i="2" s="1"/>
  <c r="AF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27" i="2"/>
  <c r="AD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27" i="2"/>
  <c r="AB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Y27" i="2"/>
  <c r="Z27" i="2" s="1"/>
  <c r="Z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27" i="2"/>
  <c r="X27" i="2"/>
  <c r="X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U27" i="2"/>
  <c r="V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S27" i="2"/>
  <c r="T27" i="2" s="1"/>
  <c r="T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Q27" i="2"/>
  <c r="R27" i="2" s="1"/>
  <c r="R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O27" i="2"/>
  <c r="P27" i="2" s="1"/>
  <c r="P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M27" i="2"/>
  <c r="N27" i="2" s="1"/>
  <c r="N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I27" i="2"/>
  <c r="J27" i="2" s="1"/>
  <c r="J5" i="2"/>
  <c r="K27" i="2"/>
  <c r="L27" i="2" s="1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E5" i="2"/>
  <c r="D27" i="2"/>
  <c r="E27" i="2" s="1"/>
  <c r="E2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C27" i="2"/>
  <c r="V27" i="2"/>
  <c r="AD27" i="2"/>
  <c r="AL27" i="2"/>
  <c r="AV27" i="2"/>
  <c r="AB27" i="2" l="1"/>
  <c r="BE27" i="2"/>
  <c r="BF27" i="2" s="1"/>
  <c r="H27" i="2"/>
  <c r="AH27" i="2"/>
</calcChain>
</file>

<file path=xl/sharedStrings.xml><?xml version="1.0" encoding="utf-8"?>
<sst xmlns="http://schemas.openxmlformats.org/spreadsheetml/2006/main" count="104" uniqueCount="79">
  <si>
    <t>Glasovalo</t>
  </si>
  <si>
    <t>%</t>
  </si>
  <si>
    <t>Biračko mjesto</t>
  </si>
  <si>
    <t>Važeći listići</t>
  </si>
  <si>
    <t>Ogulin</t>
  </si>
  <si>
    <t>Nova sportska dvorana pri IBM</t>
  </si>
  <si>
    <t>ŠPC Stadion</t>
  </si>
  <si>
    <t>Ukupno birača</t>
  </si>
  <si>
    <t>Abeceda demokracije - ABECEDA</t>
  </si>
  <si>
    <t>Trošmarija</t>
  </si>
  <si>
    <t>Gornje Dubrave</t>
  </si>
  <si>
    <t>Donje Dubrave</t>
  </si>
  <si>
    <t>Ponikve</t>
  </si>
  <si>
    <t>Hreljin Ogulinski</t>
  </si>
  <si>
    <t>Turkovići</t>
  </si>
  <si>
    <t>Desmerice</t>
  </si>
  <si>
    <t>Zagorje</t>
  </si>
  <si>
    <t>Kučinići</t>
  </si>
  <si>
    <t>Ribarići</t>
  </si>
  <si>
    <t>Otok Oštarijski</t>
  </si>
  <si>
    <t>Potok Musulinski</t>
  </si>
  <si>
    <t>Drežnica</t>
  </si>
  <si>
    <t>Sv. Jakov</t>
  </si>
  <si>
    <t>Lomost</t>
  </si>
  <si>
    <t>Proce</t>
  </si>
  <si>
    <t>Sv. Petar Puškarići</t>
  </si>
  <si>
    <t>Prapuće Zagrad</t>
  </si>
  <si>
    <t xml:space="preserve"> Jasenak</t>
  </si>
  <si>
    <t>Žegar-Podvrh DOM SV. ANTUN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</si>
  <si>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</si>
  <si>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</si>
  <si>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</si>
  <si>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</si>
  <si>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</si>
  <si>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</si>
  <si>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</si>
  <si>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</si>
  <si>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</si>
  <si>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</si>
  <si>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</si>
  <si>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</si>
  <si>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</si>
  <si>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</si>
  <si>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</si>
  <si>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</si>
  <si>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</si>
  <si>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</si>
  <si>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</si>
  <si>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</si>
  <si>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</si>
  <si>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</si>
  <si>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AKCIJA MLADIH
-
AM</t>
  </si>
  <si>
    <t>DSŽ, HSN,  ASBU</t>
  </si>
  <si>
    <t xml:space="preserve">HDZ, HSS, HSP AS, BUZ, ZDS, HDS </t>
  </si>
  <si>
    <t>HRVATSKA RADNIČKA STRANKA
-
HRS</t>
  </si>
  <si>
    <t>MEĐIMURSKI DEMOKRATSKI SAVEZ
-
MDS</t>
  </si>
  <si>
    <t>NF, HSLS, PGS, RI</t>
  </si>
  <si>
    <t>NAŠA STRANKA-NS
NOVA SRPSKA STRANKA-NSS</t>
  </si>
  <si>
    <t>NL ANTE ĐAPIĆA</t>
  </si>
  <si>
    <t>ORAH</t>
  </si>
  <si>
    <t>PIRATSKA STRANKA-PS</t>
  </si>
  <si>
    <t>POKRET ZA MODERNU HRVATSKU</t>
  </si>
  <si>
    <t>SAVEZ ZA
PROMJENE-SP</t>
  </si>
  <si>
    <t>SNAGA ROMA HRVATSKE-SRH</t>
  </si>
  <si>
    <t>SDP, HNS, IDS, HSU</t>
  </si>
  <si>
    <t>SOCIJALISTIČKA PARTIJA HRVATSKE-SPH</t>
  </si>
  <si>
    <t>SOCIJALISTIČKA RADNIČKA PARTIJA HRVATSKE-SRP</t>
  </si>
  <si>
    <t>STRANKA HRVATSKOG ZAJEDNIŠTVA-SHZ</t>
  </si>
  <si>
    <t>ZELENI HR, AMD, ZS</t>
  </si>
  <si>
    <t>A-HSP  AUTOHTONA-
HRVATSKA STRANKA PRAVA
-</t>
  </si>
  <si>
    <t>DEMOKRATSKA PRIGORSKO-
ZAGREBAČKA
STRANKA-DPS</t>
  </si>
  <si>
    <t>HRVATSKA STRANKA REDA-HSR</t>
  </si>
  <si>
    <t xml:space="preserve">HDSSB, ABH,            A-HSS, HRAST, HSP,  HZ,  OS, ZZH   </t>
  </si>
  <si>
    <t>HRVATSKI LABURISTI-
STRANKA RADA</t>
  </si>
  <si>
    <t>STRANKA UMIROVLJENIKA-SU</t>
  </si>
  <si>
    <t>KONTROLA OVAJ STUPAC MORA BITI = 0</t>
  </si>
  <si>
    <t>ZBORJ UPISANIH GLASOVA</t>
  </si>
  <si>
    <t>Broj biračkog mjesta</t>
  </si>
  <si>
    <t>Izbori za Europski parlament 25.05.2014. Grad Ogulin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</si>
</sst>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0" x14ac:knownFonts="1">
    <font>
      <sz val="10"/>
      <name val="Arial"/>
      <charset val="238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22"/>
      <name val="Arial"/>
      <family val="2"/>
      <charset val="238"/>
    </font>
    <font>
      <sz val="22"/>
      <name val="Arial"/>
      <family val="2"/>
    </font>
    <font>
      <b/>
      <sz val="22"/>
      <name val="Arial"/>
      <family val="2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wrapText="1"/>
    </xf>
    <xf numFmtId="0" fontId="7" fillId="0" borderId="0" xfId="0" applyFont="1" applyFill="1" applyBorder="1"/>
    <xf numFmtId="0" fontId="8" fillId="0" borderId="0" xfId="0" quotePrefix="1" applyFont="1" applyFill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 textRotation="90" wrapText="1"/>
    </xf>
    <xf numFmtId="0" fontId="6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4" fillId="2" borderId="1" xfId="0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textRotation="90" wrapText="1"/>
    </xf>
    <xf numFmtId="164" fontId="3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/>
    <xf numFmtId="0" fontId="4" fillId="0" borderId="1" xfId="0" applyFont="1" applyFill="1" applyBorder="1" applyAlignment="1">
      <alignment horizontal="center" textRotation="90" wrapText="1"/>
    </xf>
    <xf numFmtId="0" fontId="0" fillId="0" borderId="1" xfId="0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2" borderId="1" xfId="0" applyFont="1" applyFill="1" applyBorder="1" applyAlignment="1">
      <alignment horizontal="center" textRotation="90" wrapText="1"/>
    </xf>
    <xf numFmtId="0" fontId="0" fillId="2" borderId="1" xfId="0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 textRotation="90" wrapText="1"/>
    </xf>
    <xf numFmtId="0" fontId="4" fillId="3" borderId="1" xfId="0" applyFont="1" applyFill="1" applyBorder="1" applyAlignment="1">
      <alignment horizontal="center" textRotation="90" wrapText="1"/>
    </xf>
    <xf numFmtId="0" fontId="0" fillId="3" borderId="1" xfId="0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 textRotation="90" wrapText="1"/>
    </xf>
    <xf numFmtId="0" fontId="0" fillId="4" borderId="1" xfId="0" applyFill="1" applyBorder="1" applyAlignment="1">
      <alignment horizontal="center" textRotation="90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2"/>
  <sheetViews>
    <sheetView tabSelected="1" zoomScale="75" zoomScaleNormal="100" workbookViewId="0">
      <pane xSplit="6" topLeftCell="G1" activePane="topRight" state="frozen"/>
      <selection pane="topRight" activeCell="C3" sqref="C3:C4"/>
    </sheetView>
  </sheetViews>
  <sheetFormatPr defaultRowHeight="12.75" x14ac:dyDescent="0.2"/>
  <cols>
    <col min="1" max="1" width="4.5703125" style="1" customWidth="1"/>
    <col min="2" max="2" width="35.140625" style="1" customWidth="1"/>
    <col min="3" max="3" width="7.140625" style="1" customWidth="1"/>
    <col min="4" max="4" width="6.28515625" style="1" customWidth="1"/>
    <col min="5" max="5" width="9.5703125" style="1" customWidth="1"/>
    <col min="6" max="6" width="7.42578125" style="1" customWidth="1"/>
    <col min="7" max="7" width="8.7109375" style="1" customWidth="1"/>
    <col min="8" max="8" width="9.5703125" style="1" customWidth="1"/>
    <col min="9" max="9" width="8.7109375" style="1" customWidth="1"/>
    <col min="10" max="10" width="9.5703125" style="1" customWidth="1"/>
    <col min="11" max="11" width="8.7109375" style="1" customWidth="1"/>
    <col min="12" max="12" width="9.5703125" style="1" customWidth="1"/>
    <col min="13" max="13" width="8.7109375" style="1" customWidth="1"/>
    <col min="14" max="14" width="9.5703125" style="1" customWidth="1"/>
    <col min="15" max="15" width="8.7109375" style="1" customWidth="1"/>
    <col min="16" max="16" width="9.5703125" style="1" customWidth="1"/>
    <col min="17" max="17" width="8.7109375" style="1" customWidth="1"/>
    <col min="18" max="18" width="9.5703125" style="1" customWidth="1"/>
    <col min="19" max="19" width="8.7109375" style="1" customWidth="1"/>
    <col min="20" max="20" width="9.5703125" style="1" customWidth="1"/>
    <col min="21" max="21" width="8.7109375" style="1" customWidth="1"/>
    <col min="22" max="22" width="9.5703125" style="1" customWidth="1"/>
    <col min="23" max="23" width="8.7109375" style="1" customWidth="1"/>
    <col min="24" max="24" width="9.5703125" style="1" customWidth="1"/>
    <col min="25" max="25" width="8.7109375" style="1" customWidth="1"/>
    <col min="26" max="26" width="9.5703125" style="1" customWidth="1"/>
    <col min="27" max="27" width="8.7109375" style="1" customWidth="1"/>
    <col min="28" max="28" width="9.5703125" style="1" customWidth="1"/>
    <col min="29" max="29" width="8.7109375" style="1" customWidth="1"/>
    <col min="30" max="30" width="9.5703125" style="1" customWidth="1"/>
    <col min="31" max="31" width="8.7109375" style="1" customWidth="1"/>
    <col min="32" max="32" width="9.5703125" style="1" customWidth="1"/>
    <col min="33" max="33" width="8.7109375" style="1" customWidth="1"/>
    <col min="34" max="34" width="9.5703125" style="1" customWidth="1"/>
    <col min="35" max="35" width="8.7109375" style="1" customWidth="1"/>
    <col min="36" max="36" width="9.5703125" style="1" customWidth="1"/>
    <col min="37" max="37" width="8.7109375" style="1" customWidth="1"/>
    <col min="38" max="38" width="9.5703125" style="1" customWidth="1"/>
    <col min="39" max="39" width="8.7109375" style="1" customWidth="1"/>
    <col min="40" max="40" width="9.5703125" style="1" customWidth="1"/>
    <col min="41" max="41" width="8.7109375" style="1" customWidth="1"/>
    <col min="42" max="42" width="9.5703125" style="1" customWidth="1"/>
    <col min="43" max="43" width="8.7109375" style="1" customWidth="1"/>
    <col min="44" max="44" width="8.42578125" style="1" customWidth="1"/>
    <col min="45" max="45" width="8.7109375" style="1" customWidth="1"/>
    <col min="46" max="46" width="9.5703125" style="1" customWidth="1"/>
    <col min="47" max="47" width="8.7109375" style="1" customWidth="1"/>
    <col min="48" max="48" width="9.5703125" style="1" customWidth="1"/>
    <col min="49" max="49" width="8.7109375" style="1" customWidth="1"/>
    <col min="50" max="50" width="9.5703125" style="1" customWidth="1"/>
    <col min="51" max="51" width="8.7109375" style="1" customWidth="1"/>
    <col min="52" max="52" width="9.5703125" style="1" customWidth="1"/>
    <col min="53" max="53" width="8.7109375" style="1" customWidth="1"/>
    <col min="54" max="54" width="9.5703125" style="1" customWidth="1"/>
    <col min="55" max="55" width="8.7109375" style="1" customWidth="1"/>
    <col min="56" max="57" width="9.5703125" style="1" customWidth="1"/>
    <col min="58" max="16384" width="9.140625" style="1"/>
  </cols>
  <sheetData>
    <row r="1" spans="1:58" s="8" customFormat="1" ht="27.75" x14ac:dyDescent="0.4">
      <c r="C1" s="9" t="s">
        <v>78</v>
      </c>
    </row>
    <row r="2" spans="1:58" ht="0.75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1"/>
      <c r="AX2" s="10"/>
    </row>
    <row r="3" spans="1:58" s="12" customFormat="1" ht="79.5" customHeight="1" x14ac:dyDescent="0.2">
      <c r="A3" s="47" t="s">
        <v>77</v>
      </c>
      <c r="B3" s="40" t="s">
        <v>2</v>
      </c>
      <c r="C3" s="38" t="s">
        <v>7</v>
      </c>
      <c r="D3" s="38" t="s">
        <v>0</v>
      </c>
      <c r="E3" s="38" t="s">
        <v>1</v>
      </c>
      <c r="F3" s="38" t="s">
        <v>3</v>
      </c>
      <c r="G3" s="6" t="s">
        <v>8</v>
      </c>
      <c r="H3" s="38" t="s">
        <v>1</v>
      </c>
      <c r="I3" s="6" t="s">
        <v>51</v>
      </c>
      <c r="J3" s="38" t="s">
        <v>1</v>
      </c>
      <c r="K3" s="35" t="s">
        <v>69</v>
      </c>
      <c r="L3" s="38" t="s">
        <v>1</v>
      </c>
      <c r="M3" s="35" t="s">
        <v>70</v>
      </c>
      <c r="N3" s="38" t="s">
        <v>1</v>
      </c>
      <c r="O3" s="6" t="s">
        <v>52</v>
      </c>
      <c r="P3" s="38" t="s">
        <v>1</v>
      </c>
      <c r="Q3" s="20" t="s">
        <v>53</v>
      </c>
      <c r="R3" s="42" t="s">
        <v>1</v>
      </c>
      <c r="S3" s="6" t="s">
        <v>54</v>
      </c>
      <c r="T3" s="38" t="s">
        <v>1</v>
      </c>
      <c r="U3" s="6" t="s">
        <v>71</v>
      </c>
      <c r="V3" s="38" t="s">
        <v>1</v>
      </c>
      <c r="W3" s="6" t="s">
        <v>72</v>
      </c>
      <c r="X3" s="38" t="s">
        <v>1</v>
      </c>
      <c r="Y3" s="6" t="s">
        <v>73</v>
      </c>
      <c r="Z3" s="38" t="s">
        <v>1</v>
      </c>
      <c r="AA3" s="6" t="s">
        <v>55</v>
      </c>
      <c r="AB3" s="38" t="s">
        <v>1</v>
      </c>
      <c r="AC3" s="25" t="s">
        <v>56</v>
      </c>
      <c r="AD3" s="45" t="s">
        <v>1</v>
      </c>
      <c r="AE3" s="35" t="s">
        <v>57</v>
      </c>
      <c r="AF3" s="38" t="s">
        <v>1</v>
      </c>
      <c r="AG3" s="6" t="s">
        <v>58</v>
      </c>
      <c r="AH3" s="38" t="s">
        <v>1</v>
      </c>
      <c r="AI3" s="6" t="s">
        <v>59</v>
      </c>
      <c r="AJ3" s="38" t="s">
        <v>1</v>
      </c>
      <c r="AK3" s="6" t="s">
        <v>60</v>
      </c>
      <c r="AL3" s="38" t="s">
        <v>1</v>
      </c>
      <c r="AM3" s="6" t="s">
        <v>61</v>
      </c>
      <c r="AN3" s="38" t="s">
        <v>1</v>
      </c>
      <c r="AO3" s="6" t="s">
        <v>62</v>
      </c>
      <c r="AP3" s="38" t="s">
        <v>1</v>
      </c>
      <c r="AQ3" s="6" t="s">
        <v>63</v>
      </c>
      <c r="AR3" s="38" t="s">
        <v>1</v>
      </c>
      <c r="AS3" s="30" t="s">
        <v>64</v>
      </c>
      <c r="AT3" s="50" t="s">
        <v>1</v>
      </c>
      <c r="AU3" s="6" t="s">
        <v>65</v>
      </c>
      <c r="AV3" s="38" t="s">
        <v>1</v>
      </c>
      <c r="AW3" s="35" t="s">
        <v>66</v>
      </c>
      <c r="AX3" s="38" t="s">
        <v>1</v>
      </c>
      <c r="AY3" s="6" t="s">
        <v>67</v>
      </c>
      <c r="AZ3" s="38" t="s">
        <v>1</v>
      </c>
      <c r="BA3" s="6" t="s">
        <v>74</v>
      </c>
      <c r="BB3" s="38" t="s">
        <v>1</v>
      </c>
      <c r="BC3" s="6" t="s">
        <v>68</v>
      </c>
      <c r="BD3" s="38" t="s">
        <v>1</v>
      </c>
      <c r="BE3" s="47" t="s">
        <v>76</v>
      </c>
      <c r="BF3" s="47" t="s">
        <v>75</v>
      </c>
    </row>
    <row r="4" spans="1:58" s="13" customFormat="1" ht="23.25" customHeight="1" x14ac:dyDescent="0.4">
      <c r="A4" s="48"/>
      <c r="B4" s="41"/>
      <c r="C4" s="39"/>
      <c r="D4" s="39"/>
      <c r="E4" s="39"/>
      <c r="F4" s="39"/>
      <c r="G4" s="7">
        <v>1</v>
      </c>
      <c r="H4" s="39"/>
      <c r="I4" s="7">
        <v>2</v>
      </c>
      <c r="J4" s="39"/>
      <c r="K4" s="7">
        <v>3</v>
      </c>
      <c r="L4" s="39"/>
      <c r="M4" s="7">
        <v>4</v>
      </c>
      <c r="N4" s="39"/>
      <c r="O4" s="7">
        <v>5</v>
      </c>
      <c r="P4" s="39"/>
      <c r="Q4" s="21">
        <v>6</v>
      </c>
      <c r="R4" s="43"/>
      <c r="S4" s="7">
        <v>7</v>
      </c>
      <c r="T4" s="39"/>
      <c r="U4" s="7">
        <v>8</v>
      </c>
      <c r="V4" s="39"/>
      <c r="W4" s="7">
        <v>9</v>
      </c>
      <c r="X4" s="44"/>
      <c r="Y4" s="7">
        <v>10</v>
      </c>
      <c r="Z4" s="39"/>
      <c r="AA4" s="7">
        <v>11</v>
      </c>
      <c r="AB4" s="39"/>
      <c r="AC4" s="26">
        <v>12</v>
      </c>
      <c r="AD4" s="46"/>
      <c r="AE4" s="7">
        <v>13</v>
      </c>
      <c r="AF4" s="39"/>
      <c r="AG4" s="7">
        <v>14</v>
      </c>
      <c r="AH4" s="39"/>
      <c r="AI4" s="7">
        <v>15</v>
      </c>
      <c r="AJ4" s="39"/>
      <c r="AK4" s="7">
        <v>16</v>
      </c>
      <c r="AL4" s="39"/>
      <c r="AM4" s="7">
        <v>17</v>
      </c>
      <c r="AN4" s="39"/>
      <c r="AO4" s="7">
        <v>18</v>
      </c>
      <c r="AP4" s="39"/>
      <c r="AQ4" s="7">
        <v>19</v>
      </c>
      <c r="AR4" s="39"/>
      <c r="AS4" s="31">
        <v>20</v>
      </c>
      <c r="AT4" s="51"/>
      <c r="AU4" s="7">
        <v>21</v>
      </c>
      <c r="AV4" s="39"/>
      <c r="AW4" s="7">
        <v>22</v>
      </c>
      <c r="AX4" s="39"/>
      <c r="AY4" s="7">
        <v>23</v>
      </c>
      <c r="AZ4" s="39"/>
      <c r="BA4" s="7">
        <v>24</v>
      </c>
      <c r="BB4" s="39"/>
      <c r="BC4" s="7">
        <v>25</v>
      </c>
      <c r="BD4" s="39"/>
      <c r="BE4" s="49"/>
      <c r="BF4" s="48"/>
    </row>
    <row r="5" spans="1:58" ht="18" customHeight="1" x14ac:dyDescent="0.25">
      <c r="A5" s="19" t="s">
        <v>29</v>
      </c>
      <c r="B5" s="14" t="s">
        <v>11</v>
      </c>
      <c r="C5" s="15">
        <v>189</v>
      </c>
      <c r="D5" s="15">
        <v>94</v>
      </c>
      <c r="E5" s="16">
        <f t="shared" ref="E5:E27" si="0">D5/C5</f>
        <v>0.49735449735449733</v>
      </c>
      <c r="F5" s="15">
        <v>88</v>
      </c>
      <c r="G5" s="15"/>
      <c r="H5" s="16">
        <f>G5/F5</f>
        <v>0</v>
      </c>
      <c r="I5" s="15"/>
      <c r="J5" s="16">
        <f>I5/F5</f>
        <v>0</v>
      </c>
      <c r="K5" s="15"/>
      <c r="L5" s="16">
        <f t="shared" ref="L5:L27" si="1">K5/F5</f>
        <v>0</v>
      </c>
      <c r="M5" s="15"/>
      <c r="N5" s="16">
        <f>M5/F5</f>
        <v>0</v>
      </c>
      <c r="O5" s="15">
        <v>1</v>
      </c>
      <c r="P5" s="16">
        <f>O5/F5</f>
        <v>1.1363636363636364E-2</v>
      </c>
      <c r="Q5" s="22"/>
      <c r="R5" s="23">
        <f>Q5/F5</f>
        <v>0</v>
      </c>
      <c r="S5" s="15"/>
      <c r="T5" s="16">
        <f>S5/F5</f>
        <v>0</v>
      </c>
      <c r="U5" s="15"/>
      <c r="V5" s="16">
        <f>U5/F5</f>
        <v>0</v>
      </c>
      <c r="W5" s="15"/>
      <c r="X5" s="16">
        <f>W5/F5</f>
        <v>0</v>
      </c>
      <c r="Y5" s="15">
        <v>3</v>
      </c>
      <c r="Z5" s="16">
        <f>Y5/F5</f>
        <v>3.4090909090909088E-2</v>
      </c>
      <c r="AA5" s="15">
        <v>1</v>
      </c>
      <c r="AB5" s="16">
        <f>AA5/F5</f>
        <v>1.1363636363636364E-2</v>
      </c>
      <c r="AC5" s="27"/>
      <c r="AD5" s="28">
        <f>AC5/F5</f>
        <v>0</v>
      </c>
      <c r="AE5" s="15">
        <v>7</v>
      </c>
      <c r="AF5" s="16">
        <f>AE5/F5</f>
        <v>7.9545454545454544E-2</v>
      </c>
      <c r="AG5" s="15"/>
      <c r="AH5" s="16">
        <f>AG5/F5</f>
        <v>0</v>
      </c>
      <c r="AI5" s="15">
        <v>5</v>
      </c>
      <c r="AJ5" s="16">
        <f>AI5/F5</f>
        <v>5.6818181818181816E-2</v>
      </c>
      <c r="AK5" s="15"/>
      <c r="AL5" s="16">
        <f>AK5/F5</f>
        <v>0</v>
      </c>
      <c r="AM5" s="15"/>
      <c r="AN5" s="16">
        <f>AM5/F5</f>
        <v>0</v>
      </c>
      <c r="AO5" s="15"/>
      <c r="AP5" s="16">
        <f>AO5/F5</f>
        <v>0</v>
      </c>
      <c r="AQ5" s="15"/>
      <c r="AR5" s="16">
        <f>AQ5/F5</f>
        <v>0</v>
      </c>
      <c r="AS5" s="32">
        <v>68</v>
      </c>
      <c r="AT5" s="33">
        <f>AS5/F5</f>
        <v>0.77272727272727271</v>
      </c>
      <c r="AU5" s="15">
        <v>1</v>
      </c>
      <c r="AV5" s="16">
        <f>AU5/F5</f>
        <v>1.1363636363636364E-2</v>
      </c>
      <c r="AW5" s="15">
        <v>1</v>
      </c>
      <c r="AX5" s="16">
        <f>AW5/F5</f>
        <v>1.1363636363636364E-2</v>
      </c>
      <c r="AY5" s="15"/>
      <c r="AZ5" s="16">
        <f>AY5/F5</f>
        <v>0</v>
      </c>
      <c r="BA5" s="15">
        <v>7</v>
      </c>
      <c r="BB5" s="16">
        <f>BA5/F5</f>
        <v>7.9545454545454544E-2</v>
      </c>
      <c r="BC5" s="15"/>
      <c r="BD5" s="16">
        <f>BC5/F5</f>
        <v>0</v>
      </c>
      <c r="BE5" s="36">
        <f t="shared" ref="BE5:BE26" si="2">SUM(BC5,BA5,AY5,AW5,AU5,AS5,AQ5,AO5,AM5,AK5,AI5,AG5,AE5,AC5,AA5,Y5,W5,U5,S5,Q5,O5,M5,K5,I5,G5)</f>
        <v>94</v>
      </c>
      <c r="BF5" s="37">
        <f>F5-BE5</f>
        <v>-6</v>
      </c>
    </row>
    <row r="6" spans="1:58" ht="18" customHeight="1" x14ac:dyDescent="0.25">
      <c r="A6" s="19" t="s">
        <v>30</v>
      </c>
      <c r="B6" s="14" t="s">
        <v>10</v>
      </c>
      <c r="C6" s="15">
        <v>84</v>
      </c>
      <c r="D6" s="15">
        <v>54</v>
      </c>
      <c r="E6" s="16">
        <f t="shared" si="0"/>
        <v>0.6428571428571429</v>
      </c>
      <c r="F6" s="15">
        <v>53</v>
      </c>
      <c r="G6" s="15"/>
      <c r="H6" s="16">
        <f t="shared" ref="H6:H27" si="3">G6/F6</f>
        <v>0</v>
      </c>
      <c r="I6" s="15"/>
      <c r="J6" s="16">
        <f t="shared" ref="J6:J27" si="4">I6/F6</f>
        <v>0</v>
      </c>
      <c r="K6" s="15"/>
      <c r="L6" s="16">
        <f t="shared" si="1"/>
        <v>0</v>
      </c>
      <c r="M6" s="15"/>
      <c r="N6" s="16">
        <f t="shared" ref="N6:N27" si="5">M6/F6</f>
        <v>0</v>
      </c>
      <c r="O6" s="15"/>
      <c r="P6" s="16">
        <f t="shared" ref="P6:P27" si="6">O6/F6</f>
        <v>0</v>
      </c>
      <c r="Q6" s="22">
        <v>5</v>
      </c>
      <c r="R6" s="23">
        <f t="shared" ref="R6:R27" si="7">Q6/F6</f>
        <v>9.4339622641509441E-2</v>
      </c>
      <c r="S6" s="15"/>
      <c r="T6" s="16">
        <f t="shared" ref="T6:T27" si="8">S6/F6</f>
        <v>0</v>
      </c>
      <c r="U6" s="15"/>
      <c r="V6" s="16">
        <f t="shared" ref="V6:V27" si="9">U6/F6</f>
        <v>0</v>
      </c>
      <c r="W6" s="15"/>
      <c r="X6" s="16">
        <f t="shared" ref="X6:X27" si="10">W6/F6</f>
        <v>0</v>
      </c>
      <c r="Y6" s="15">
        <v>4</v>
      </c>
      <c r="Z6" s="16">
        <f t="shared" ref="Z6:Z27" si="11">Y6/F6</f>
        <v>7.5471698113207544E-2</v>
      </c>
      <c r="AA6" s="15"/>
      <c r="AB6" s="16">
        <f t="shared" ref="AB6:AB27" si="12">AA6/F6</f>
        <v>0</v>
      </c>
      <c r="AC6" s="27"/>
      <c r="AD6" s="28">
        <f t="shared" ref="AD6:AD27" si="13">AC6/F6</f>
        <v>0</v>
      </c>
      <c r="AE6" s="15">
        <v>2</v>
      </c>
      <c r="AF6" s="16">
        <f t="shared" ref="AF6:AF27" si="14">AE6/F6</f>
        <v>3.7735849056603772E-2</v>
      </c>
      <c r="AG6" s="15"/>
      <c r="AH6" s="16">
        <f t="shared" ref="AH6:AH27" si="15">AG6/F6</f>
        <v>0</v>
      </c>
      <c r="AI6" s="15">
        <v>2</v>
      </c>
      <c r="AJ6" s="16">
        <f t="shared" ref="AJ6:AJ27" si="16">AI6/F6</f>
        <v>3.7735849056603772E-2</v>
      </c>
      <c r="AK6" s="15"/>
      <c r="AL6" s="16">
        <f t="shared" ref="AL6:AL27" si="17">AK6/F6</f>
        <v>0</v>
      </c>
      <c r="AM6" s="15"/>
      <c r="AN6" s="16">
        <f t="shared" ref="AN6:AN27" si="18">AM6/F6</f>
        <v>0</v>
      </c>
      <c r="AO6" s="15"/>
      <c r="AP6" s="16">
        <f t="shared" ref="AP6:AP27" si="19">AO6/F6</f>
        <v>0</v>
      </c>
      <c r="AQ6" s="15"/>
      <c r="AR6" s="16">
        <f t="shared" ref="AR6:AR27" si="20">AQ6/F6</f>
        <v>0</v>
      </c>
      <c r="AS6" s="32">
        <v>34</v>
      </c>
      <c r="AT6" s="33">
        <f t="shared" ref="AT6:AT27" si="21">AS6/F6</f>
        <v>0.64150943396226412</v>
      </c>
      <c r="AU6" s="15"/>
      <c r="AV6" s="16">
        <f t="shared" ref="AV6:AV27" si="22">AU6/F6</f>
        <v>0</v>
      </c>
      <c r="AW6" s="15">
        <v>3</v>
      </c>
      <c r="AX6" s="16">
        <f t="shared" ref="AX6:AX27" si="23">AW6/F6</f>
        <v>5.6603773584905662E-2</v>
      </c>
      <c r="AY6" s="15"/>
      <c r="AZ6" s="16">
        <f t="shared" ref="AZ6:AZ27" si="24">AY6/F6</f>
        <v>0</v>
      </c>
      <c r="BA6" s="15">
        <v>2</v>
      </c>
      <c r="BB6" s="16">
        <f t="shared" ref="BB6:BB27" si="25">BA6/F6</f>
        <v>3.7735849056603772E-2</v>
      </c>
      <c r="BC6" s="15">
        <v>1</v>
      </c>
      <c r="BD6" s="16">
        <f t="shared" ref="BD6:BD27" si="26">BC6/F6</f>
        <v>1.8867924528301886E-2</v>
      </c>
      <c r="BE6" s="36">
        <f t="shared" si="2"/>
        <v>53</v>
      </c>
      <c r="BF6" s="37">
        <f t="shared" ref="BF6:BF27" si="27">D6-BE6</f>
        <v>1</v>
      </c>
    </row>
    <row r="7" spans="1:58" ht="18" customHeight="1" x14ac:dyDescent="0.25">
      <c r="A7" s="19" t="s">
        <v>31</v>
      </c>
      <c r="B7" s="14" t="s">
        <v>9</v>
      </c>
      <c r="C7" s="15">
        <v>152</v>
      </c>
      <c r="D7" s="15">
        <v>90</v>
      </c>
      <c r="E7" s="16">
        <f t="shared" si="0"/>
        <v>0.59210526315789469</v>
      </c>
      <c r="F7" s="15">
        <v>88</v>
      </c>
      <c r="G7" s="15">
        <v>3</v>
      </c>
      <c r="H7" s="16">
        <f t="shared" si="3"/>
        <v>3.4090909090909088E-2</v>
      </c>
      <c r="I7" s="15">
        <v>1</v>
      </c>
      <c r="J7" s="16">
        <f t="shared" si="4"/>
        <v>1.1363636363636364E-2</v>
      </c>
      <c r="K7" s="15"/>
      <c r="L7" s="16">
        <f t="shared" si="1"/>
        <v>0</v>
      </c>
      <c r="M7" s="15"/>
      <c r="N7" s="16">
        <f t="shared" si="5"/>
        <v>0</v>
      </c>
      <c r="O7" s="15"/>
      <c r="P7" s="16">
        <f t="shared" si="6"/>
        <v>0</v>
      </c>
      <c r="Q7" s="22">
        <v>36</v>
      </c>
      <c r="R7" s="23">
        <f t="shared" si="7"/>
        <v>0.40909090909090912</v>
      </c>
      <c r="S7" s="15"/>
      <c r="T7" s="16">
        <f t="shared" si="8"/>
        <v>0</v>
      </c>
      <c r="U7" s="15"/>
      <c r="V7" s="16">
        <f t="shared" si="9"/>
        <v>0</v>
      </c>
      <c r="W7" s="15">
        <v>3</v>
      </c>
      <c r="X7" s="16">
        <f t="shared" si="10"/>
        <v>3.4090909090909088E-2</v>
      </c>
      <c r="Y7" s="15"/>
      <c r="Z7" s="16">
        <f t="shared" si="11"/>
        <v>0</v>
      </c>
      <c r="AA7" s="15"/>
      <c r="AB7" s="16">
        <f t="shared" si="12"/>
        <v>0</v>
      </c>
      <c r="AC7" s="27"/>
      <c r="AD7" s="28">
        <f t="shared" si="13"/>
        <v>0</v>
      </c>
      <c r="AE7" s="15">
        <v>1</v>
      </c>
      <c r="AF7" s="16">
        <f t="shared" si="14"/>
        <v>1.1363636363636364E-2</v>
      </c>
      <c r="AG7" s="15"/>
      <c r="AH7" s="16">
        <f t="shared" si="15"/>
        <v>0</v>
      </c>
      <c r="AI7" s="15">
        <v>3</v>
      </c>
      <c r="AJ7" s="16">
        <f t="shared" si="16"/>
        <v>3.4090909090909088E-2</v>
      </c>
      <c r="AK7" s="15">
        <v>1</v>
      </c>
      <c r="AL7" s="16">
        <f t="shared" si="17"/>
        <v>1.1363636363636364E-2</v>
      </c>
      <c r="AM7" s="15"/>
      <c r="AN7" s="16">
        <f t="shared" si="18"/>
        <v>0</v>
      </c>
      <c r="AO7" s="15">
        <v>1</v>
      </c>
      <c r="AP7" s="16">
        <f t="shared" si="19"/>
        <v>1.1363636363636364E-2</v>
      </c>
      <c r="AQ7" s="15"/>
      <c r="AR7" s="16">
        <f t="shared" si="20"/>
        <v>0</v>
      </c>
      <c r="AS7" s="32">
        <v>37</v>
      </c>
      <c r="AT7" s="33">
        <f t="shared" si="21"/>
        <v>0.42045454545454547</v>
      </c>
      <c r="AU7" s="15"/>
      <c r="AV7" s="16">
        <f t="shared" si="22"/>
        <v>0</v>
      </c>
      <c r="AW7" s="15">
        <v>1</v>
      </c>
      <c r="AX7" s="16">
        <f t="shared" si="23"/>
        <v>1.1363636363636364E-2</v>
      </c>
      <c r="AY7" s="15"/>
      <c r="AZ7" s="16">
        <f t="shared" si="24"/>
        <v>0</v>
      </c>
      <c r="BA7" s="15">
        <v>1</v>
      </c>
      <c r="BB7" s="16">
        <f t="shared" si="25"/>
        <v>1.1363636363636364E-2</v>
      </c>
      <c r="BC7" s="15"/>
      <c r="BD7" s="16">
        <f t="shared" si="26"/>
        <v>0</v>
      </c>
      <c r="BE7" s="36">
        <f t="shared" si="2"/>
        <v>88</v>
      </c>
      <c r="BF7" s="37">
        <f t="shared" si="27"/>
        <v>2</v>
      </c>
    </row>
    <row r="8" spans="1:58" ht="18" customHeight="1" x14ac:dyDescent="0.25">
      <c r="A8" s="19" t="s">
        <v>32</v>
      </c>
      <c r="B8" s="14" t="s">
        <v>28</v>
      </c>
      <c r="C8" s="15">
        <v>1005</v>
      </c>
      <c r="D8" s="15">
        <v>352</v>
      </c>
      <c r="E8" s="16">
        <f t="shared" si="0"/>
        <v>0.3502487562189055</v>
      </c>
      <c r="F8" s="15">
        <v>334</v>
      </c>
      <c r="G8" s="15">
        <v>2</v>
      </c>
      <c r="H8" s="16">
        <f t="shared" si="3"/>
        <v>5.9880239520958087E-3</v>
      </c>
      <c r="I8" s="15">
        <v>7</v>
      </c>
      <c r="J8" s="16">
        <f t="shared" si="4"/>
        <v>2.0958083832335328E-2</v>
      </c>
      <c r="K8" s="15">
        <v>3</v>
      </c>
      <c r="L8" s="16">
        <f t="shared" si="1"/>
        <v>8.9820359281437123E-3</v>
      </c>
      <c r="M8" s="15"/>
      <c r="N8" s="16">
        <f t="shared" si="5"/>
        <v>0</v>
      </c>
      <c r="O8" s="15"/>
      <c r="P8" s="16">
        <f t="shared" si="6"/>
        <v>0</v>
      </c>
      <c r="Q8" s="22">
        <v>173</v>
      </c>
      <c r="R8" s="23">
        <f t="shared" si="7"/>
        <v>0.51796407185628746</v>
      </c>
      <c r="S8" s="15"/>
      <c r="T8" s="16">
        <f t="shared" si="8"/>
        <v>0</v>
      </c>
      <c r="U8" s="15"/>
      <c r="V8" s="16">
        <f t="shared" si="9"/>
        <v>0</v>
      </c>
      <c r="W8" s="15">
        <v>11</v>
      </c>
      <c r="X8" s="16">
        <f t="shared" si="10"/>
        <v>3.2934131736526949E-2</v>
      </c>
      <c r="Y8" s="15">
        <v>12</v>
      </c>
      <c r="Z8" s="16">
        <f t="shared" si="11"/>
        <v>3.5928143712574849E-2</v>
      </c>
      <c r="AA8" s="15">
        <v>1</v>
      </c>
      <c r="AB8" s="16">
        <f t="shared" si="12"/>
        <v>2.9940119760479044E-3</v>
      </c>
      <c r="AC8" s="27">
        <v>5</v>
      </c>
      <c r="AD8" s="28">
        <f t="shared" si="13"/>
        <v>1.4970059880239521E-2</v>
      </c>
      <c r="AE8" s="15"/>
      <c r="AF8" s="16">
        <f t="shared" si="14"/>
        <v>0</v>
      </c>
      <c r="AG8" s="15">
        <v>5</v>
      </c>
      <c r="AH8" s="16">
        <f t="shared" si="15"/>
        <v>1.4970059880239521E-2</v>
      </c>
      <c r="AI8" s="15">
        <v>30</v>
      </c>
      <c r="AJ8" s="16">
        <f t="shared" si="16"/>
        <v>8.9820359281437126E-2</v>
      </c>
      <c r="AK8" s="15">
        <v>1</v>
      </c>
      <c r="AL8" s="16">
        <f t="shared" si="17"/>
        <v>2.9940119760479044E-3</v>
      </c>
      <c r="AM8" s="15"/>
      <c r="AN8" s="16">
        <f t="shared" si="18"/>
        <v>0</v>
      </c>
      <c r="AO8" s="15">
        <v>3</v>
      </c>
      <c r="AP8" s="16">
        <f t="shared" si="19"/>
        <v>8.9820359281437123E-3</v>
      </c>
      <c r="AQ8" s="15">
        <v>1</v>
      </c>
      <c r="AR8" s="16">
        <f t="shared" si="20"/>
        <v>2.9940119760479044E-3</v>
      </c>
      <c r="AS8" s="32">
        <v>76</v>
      </c>
      <c r="AT8" s="33">
        <f t="shared" si="21"/>
        <v>0.22754491017964071</v>
      </c>
      <c r="AU8" s="15"/>
      <c r="AV8" s="16">
        <f t="shared" si="22"/>
        <v>0</v>
      </c>
      <c r="AW8" s="15">
        <v>2</v>
      </c>
      <c r="AX8" s="16">
        <f t="shared" si="23"/>
        <v>5.9880239520958087E-3</v>
      </c>
      <c r="AY8" s="15"/>
      <c r="AZ8" s="16">
        <f t="shared" si="24"/>
        <v>0</v>
      </c>
      <c r="BA8" s="15">
        <v>1</v>
      </c>
      <c r="BB8" s="16">
        <f t="shared" si="25"/>
        <v>2.9940119760479044E-3</v>
      </c>
      <c r="BC8" s="15">
        <v>1</v>
      </c>
      <c r="BD8" s="16">
        <f t="shared" si="26"/>
        <v>2.9940119760479044E-3</v>
      </c>
      <c r="BE8" s="36">
        <f>SUM(BC8,BA8,AY8,AW8,AU8,AS8,AQ8,AO8,AM8,AK8,AI8,AG8,AE8,AC8,AA8,Y8,W8,U8,S8,Q8,O8,M8,K8,I8,G8)</f>
        <v>334</v>
      </c>
      <c r="BF8" s="37">
        <f t="shared" si="27"/>
        <v>18</v>
      </c>
    </row>
    <row r="9" spans="1:58" ht="18" customHeight="1" x14ac:dyDescent="0.25">
      <c r="A9" s="19" t="s">
        <v>33</v>
      </c>
      <c r="B9" s="14" t="s">
        <v>12</v>
      </c>
      <c r="C9" s="15">
        <v>79</v>
      </c>
      <c r="D9" s="15">
        <v>27</v>
      </c>
      <c r="E9" s="16">
        <f t="shared" si="0"/>
        <v>0.34177215189873417</v>
      </c>
      <c r="F9" s="15">
        <v>26</v>
      </c>
      <c r="G9" s="15">
        <v>1</v>
      </c>
      <c r="H9" s="16">
        <f t="shared" si="3"/>
        <v>3.8461538461538464E-2</v>
      </c>
      <c r="I9" s="15">
        <v>2</v>
      </c>
      <c r="J9" s="16">
        <f t="shared" si="4"/>
        <v>7.6923076923076927E-2</v>
      </c>
      <c r="K9" s="15"/>
      <c r="L9" s="16">
        <f t="shared" si="1"/>
        <v>0</v>
      </c>
      <c r="M9" s="15"/>
      <c r="N9" s="16">
        <f t="shared" si="5"/>
        <v>0</v>
      </c>
      <c r="O9" s="15">
        <v>1</v>
      </c>
      <c r="P9" s="16">
        <f t="shared" si="6"/>
        <v>3.8461538461538464E-2</v>
      </c>
      <c r="Q9" s="22"/>
      <c r="R9" s="23">
        <f t="shared" si="7"/>
        <v>0</v>
      </c>
      <c r="S9" s="15"/>
      <c r="T9" s="16">
        <f t="shared" si="8"/>
        <v>0</v>
      </c>
      <c r="U9" s="15"/>
      <c r="V9" s="16">
        <f t="shared" si="9"/>
        <v>0</v>
      </c>
      <c r="W9" s="15"/>
      <c r="X9" s="16">
        <f t="shared" si="10"/>
        <v>0</v>
      </c>
      <c r="Y9" s="15">
        <v>2</v>
      </c>
      <c r="Z9" s="16">
        <f t="shared" si="11"/>
        <v>7.6923076923076927E-2</v>
      </c>
      <c r="AA9" s="15"/>
      <c r="AB9" s="16">
        <f t="shared" si="12"/>
        <v>0</v>
      </c>
      <c r="AC9" s="27"/>
      <c r="AD9" s="28">
        <f t="shared" si="13"/>
        <v>0</v>
      </c>
      <c r="AE9" s="15">
        <v>5</v>
      </c>
      <c r="AF9" s="16">
        <f t="shared" si="14"/>
        <v>0.19230769230769232</v>
      </c>
      <c r="AG9" s="15">
        <v>1</v>
      </c>
      <c r="AH9" s="16">
        <f t="shared" si="15"/>
        <v>3.8461538461538464E-2</v>
      </c>
      <c r="AI9" s="15">
        <v>1</v>
      </c>
      <c r="AJ9" s="16">
        <f t="shared" si="16"/>
        <v>3.8461538461538464E-2</v>
      </c>
      <c r="AK9" s="15"/>
      <c r="AL9" s="16">
        <f t="shared" si="17"/>
        <v>0</v>
      </c>
      <c r="AM9" s="15"/>
      <c r="AN9" s="16">
        <f t="shared" si="18"/>
        <v>0</v>
      </c>
      <c r="AO9" s="15"/>
      <c r="AP9" s="16">
        <f t="shared" si="19"/>
        <v>0</v>
      </c>
      <c r="AQ9" s="15"/>
      <c r="AR9" s="16">
        <f t="shared" si="20"/>
        <v>0</v>
      </c>
      <c r="AS9" s="32">
        <v>13</v>
      </c>
      <c r="AT9" s="33">
        <f t="shared" si="21"/>
        <v>0.5</v>
      </c>
      <c r="AU9" s="15"/>
      <c r="AV9" s="16">
        <f t="shared" si="22"/>
        <v>0</v>
      </c>
      <c r="AW9" s="15"/>
      <c r="AX9" s="16">
        <f t="shared" si="23"/>
        <v>0</v>
      </c>
      <c r="AY9" s="15"/>
      <c r="AZ9" s="16">
        <f t="shared" si="24"/>
        <v>0</v>
      </c>
      <c r="BA9" s="15"/>
      <c r="BB9" s="16">
        <f t="shared" si="25"/>
        <v>0</v>
      </c>
      <c r="BC9" s="15"/>
      <c r="BD9" s="16">
        <f t="shared" si="26"/>
        <v>0</v>
      </c>
      <c r="BE9" s="36">
        <f t="shared" si="2"/>
        <v>26</v>
      </c>
      <c r="BF9" s="37">
        <f t="shared" si="27"/>
        <v>1</v>
      </c>
    </row>
    <row r="10" spans="1:58" ht="18" customHeight="1" x14ac:dyDescent="0.25">
      <c r="A10" s="19" t="s">
        <v>34</v>
      </c>
      <c r="B10" s="14" t="s">
        <v>13</v>
      </c>
      <c r="C10" s="15">
        <v>460</v>
      </c>
      <c r="D10" s="15">
        <v>186</v>
      </c>
      <c r="E10" s="16">
        <f t="shared" si="0"/>
        <v>0.40434782608695652</v>
      </c>
      <c r="F10" s="15">
        <v>176</v>
      </c>
      <c r="G10" s="15">
        <v>6</v>
      </c>
      <c r="H10" s="16">
        <f t="shared" si="3"/>
        <v>3.4090909090909088E-2</v>
      </c>
      <c r="I10" s="15"/>
      <c r="J10" s="16">
        <f t="shared" si="4"/>
        <v>0</v>
      </c>
      <c r="K10" s="15">
        <v>7</v>
      </c>
      <c r="L10" s="16">
        <f t="shared" si="1"/>
        <v>3.9772727272727272E-2</v>
      </c>
      <c r="M10" s="15"/>
      <c r="N10" s="16">
        <f t="shared" si="5"/>
        <v>0</v>
      </c>
      <c r="O10" s="15"/>
      <c r="P10" s="16">
        <f t="shared" si="6"/>
        <v>0</v>
      </c>
      <c r="Q10" s="22">
        <v>33</v>
      </c>
      <c r="R10" s="23">
        <f t="shared" si="7"/>
        <v>0.1875</v>
      </c>
      <c r="S10" s="15">
        <v>4</v>
      </c>
      <c r="T10" s="16">
        <f t="shared" si="8"/>
        <v>2.2727272727272728E-2</v>
      </c>
      <c r="U10" s="15"/>
      <c r="V10" s="16">
        <f t="shared" si="9"/>
        <v>0</v>
      </c>
      <c r="W10" s="15"/>
      <c r="X10" s="16">
        <f t="shared" si="10"/>
        <v>0</v>
      </c>
      <c r="Y10" s="15"/>
      <c r="Z10" s="16">
        <f t="shared" si="11"/>
        <v>0</v>
      </c>
      <c r="AA10" s="15"/>
      <c r="AB10" s="16">
        <f t="shared" si="12"/>
        <v>0</v>
      </c>
      <c r="AC10" s="27"/>
      <c r="AD10" s="28">
        <f t="shared" si="13"/>
        <v>0</v>
      </c>
      <c r="AE10" s="15"/>
      <c r="AF10" s="16">
        <f t="shared" si="14"/>
        <v>0</v>
      </c>
      <c r="AG10" s="15"/>
      <c r="AH10" s="16">
        <f t="shared" si="15"/>
        <v>0</v>
      </c>
      <c r="AI10" s="15"/>
      <c r="AJ10" s="16">
        <f t="shared" si="16"/>
        <v>0</v>
      </c>
      <c r="AK10" s="15"/>
      <c r="AL10" s="16">
        <f t="shared" si="17"/>
        <v>0</v>
      </c>
      <c r="AM10" s="15"/>
      <c r="AN10" s="16">
        <f t="shared" si="18"/>
        <v>0</v>
      </c>
      <c r="AO10" s="15"/>
      <c r="AP10" s="16">
        <f t="shared" si="19"/>
        <v>0</v>
      </c>
      <c r="AQ10" s="15"/>
      <c r="AR10" s="16">
        <f t="shared" si="20"/>
        <v>0</v>
      </c>
      <c r="AS10" s="32"/>
      <c r="AT10" s="33">
        <f t="shared" si="21"/>
        <v>0</v>
      </c>
      <c r="AU10" s="15"/>
      <c r="AV10" s="16">
        <f t="shared" si="22"/>
        <v>0</v>
      </c>
      <c r="AW10" s="15"/>
      <c r="AX10" s="16">
        <f t="shared" si="23"/>
        <v>0</v>
      </c>
      <c r="AY10" s="15"/>
      <c r="AZ10" s="16">
        <f t="shared" si="24"/>
        <v>0</v>
      </c>
      <c r="BA10" s="15"/>
      <c r="BB10" s="16">
        <f t="shared" si="25"/>
        <v>0</v>
      </c>
      <c r="BC10" s="15"/>
      <c r="BD10" s="16">
        <f t="shared" si="26"/>
        <v>0</v>
      </c>
      <c r="BE10" s="36">
        <f t="shared" si="2"/>
        <v>50</v>
      </c>
      <c r="BF10" s="37">
        <f t="shared" si="27"/>
        <v>136</v>
      </c>
    </row>
    <row r="11" spans="1:58" ht="18" customHeight="1" x14ac:dyDescent="0.25">
      <c r="A11" s="19" t="s">
        <v>35</v>
      </c>
      <c r="B11" s="14" t="s">
        <v>25</v>
      </c>
      <c r="C11" s="15">
        <v>876</v>
      </c>
      <c r="D11" s="15">
        <v>308</v>
      </c>
      <c r="E11" s="16">
        <f t="shared" si="0"/>
        <v>0.35159817351598172</v>
      </c>
      <c r="F11" s="15">
        <v>296</v>
      </c>
      <c r="G11" s="15"/>
      <c r="H11" s="16">
        <f t="shared" si="3"/>
        <v>0</v>
      </c>
      <c r="I11" s="15">
        <v>9</v>
      </c>
      <c r="J11" s="16">
        <f t="shared" si="4"/>
        <v>3.0405405405405407E-2</v>
      </c>
      <c r="K11" s="15">
        <v>9</v>
      </c>
      <c r="L11" s="16">
        <f t="shared" si="1"/>
        <v>3.0405405405405407E-2</v>
      </c>
      <c r="M11" s="15"/>
      <c r="N11" s="16">
        <f t="shared" si="5"/>
        <v>0</v>
      </c>
      <c r="O11" s="15">
        <v>1</v>
      </c>
      <c r="P11" s="16">
        <f t="shared" si="6"/>
        <v>3.3783783783783786E-3</v>
      </c>
      <c r="Q11" s="22">
        <v>154</v>
      </c>
      <c r="R11" s="23">
        <f t="shared" si="7"/>
        <v>0.52027027027027029</v>
      </c>
      <c r="S11" s="15">
        <v>4</v>
      </c>
      <c r="T11" s="16">
        <f t="shared" si="8"/>
        <v>1.3513513513513514E-2</v>
      </c>
      <c r="U11" s="15">
        <v>2</v>
      </c>
      <c r="V11" s="16">
        <f t="shared" si="9"/>
        <v>6.7567567567567571E-3</v>
      </c>
      <c r="W11" s="15">
        <v>14</v>
      </c>
      <c r="X11" s="16">
        <f t="shared" si="10"/>
        <v>4.72972972972973E-2</v>
      </c>
      <c r="Y11" s="15">
        <v>8</v>
      </c>
      <c r="Z11" s="16">
        <f t="shared" si="11"/>
        <v>2.7027027027027029E-2</v>
      </c>
      <c r="AA11" s="15">
        <v>1</v>
      </c>
      <c r="AB11" s="16">
        <f t="shared" si="12"/>
        <v>3.3783783783783786E-3</v>
      </c>
      <c r="AC11" s="27">
        <v>8</v>
      </c>
      <c r="AD11" s="28">
        <f t="shared" si="13"/>
        <v>2.7027027027027029E-2</v>
      </c>
      <c r="AE11" s="15"/>
      <c r="AF11" s="16">
        <f t="shared" si="14"/>
        <v>0</v>
      </c>
      <c r="AG11" s="15">
        <v>8</v>
      </c>
      <c r="AH11" s="16">
        <f t="shared" si="15"/>
        <v>2.7027027027027029E-2</v>
      </c>
      <c r="AI11" s="15">
        <v>16</v>
      </c>
      <c r="AJ11" s="16">
        <f t="shared" si="16"/>
        <v>5.4054054054054057E-2</v>
      </c>
      <c r="AK11" s="15">
        <v>1</v>
      </c>
      <c r="AL11" s="16">
        <f t="shared" si="17"/>
        <v>3.3783783783783786E-3</v>
      </c>
      <c r="AM11" s="15">
        <v>3</v>
      </c>
      <c r="AN11" s="16">
        <f t="shared" si="18"/>
        <v>1.0135135135135136E-2</v>
      </c>
      <c r="AO11" s="15"/>
      <c r="AP11" s="16">
        <f t="shared" si="19"/>
        <v>0</v>
      </c>
      <c r="AQ11" s="15"/>
      <c r="AR11" s="16">
        <f t="shared" si="20"/>
        <v>0</v>
      </c>
      <c r="AS11" s="32">
        <v>49</v>
      </c>
      <c r="AT11" s="33">
        <f t="shared" si="21"/>
        <v>0.16554054054054054</v>
      </c>
      <c r="AU11" s="15"/>
      <c r="AV11" s="16">
        <f t="shared" si="22"/>
        <v>0</v>
      </c>
      <c r="AW11" s="15">
        <v>1</v>
      </c>
      <c r="AX11" s="16">
        <f t="shared" si="23"/>
        <v>3.3783783783783786E-3</v>
      </c>
      <c r="AY11" s="15"/>
      <c r="AZ11" s="16">
        <f t="shared" si="24"/>
        <v>0</v>
      </c>
      <c r="BA11" s="15">
        <v>5</v>
      </c>
      <c r="BB11" s="16">
        <f t="shared" si="25"/>
        <v>1.6891891891891893E-2</v>
      </c>
      <c r="BC11" s="15">
        <v>3</v>
      </c>
      <c r="BD11" s="16">
        <f t="shared" si="26"/>
        <v>1.0135135135135136E-2</v>
      </c>
      <c r="BE11" s="36">
        <f t="shared" si="2"/>
        <v>296</v>
      </c>
      <c r="BF11" s="37">
        <f t="shared" si="27"/>
        <v>12</v>
      </c>
    </row>
    <row r="12" spans="1:58" ht="18" customHeight="1" x14ac:dyDescent="0.25">
      <c r="A12" s="19" t="s">
        <v>36</v>
      </c>
      <c r="B12" s="14" t="s">
        <v>14</v>
      </c>
      <c r="C12" s="15">
        <v>304</v>
      </c>
      <c r="D12" s="15">
        <v>101</v>
      </c>
      <c r="E12" s="16">
        <f t="shared" si="0"/>
        <v>0.33223684210526316</v>
      </c>
      <c r="F12" s="15">
        <v>92</v>
      </c>
      <c r="G12" s="15">
        <v>2</v>
      </c>
      <c r="H12" s="16">
        <f t="shared" si="3"/>
        <v>2.1739130434782608E-2</v>
      </c>
      <c r="I12" s="15">
        <v>2</v>
      </c>
      <c r="J12" s="16">
        <f t="shared" si="4"/>
        <v>2.1739130434782608E-2</v>
      </c>
      <c r="K12" s="15">
        <v>2</v>
      </c>
      <c r="L12" s="16">
        <f t="shared" si="1"/>
        <v>2.1739130434782608E-2</v>
      </c>
      <c r="M12" s="15"/>
      <c r="N12" s="16">
        <f t="shared" si="5"/>
        <v>0</v>
      </c>
      <c r="O12" s="15">
        <v>1</v>
      </c>
      <c r="P12" s="16">
        <f t="shared" si="6"/>
        <v>1.0869565217391304E-2</v>
      </c>
      <c r="Q12" s="22"/>
      <c r="R12" s="23">
        <f t="shared" si="7"/>
        <v>0</v>
      </c>
      <c r="S12" s="15">
        <v>1</v>
      </c>
      <c r="T12" s="16">
        <f t="shared" si="8"/>
        <v>1.0869565217391304E-2</v>
      </c>
      <c r="U12" s="15"/>
      <c r="V12" s="16">
        <f t="shared" si="9"/>
        <v>0</v>
      </c>
      <c r="W12" s="15">
        <v>2</v>
      </c>
      <c r="X12" s="16">
        <f t="shared" si="10"/>
        <v>2.1739130434782608E-2</v>
      </c>
      <c r="Y12" s="15"/>
      <c r="Z12" s="16">
        <f t="shared" si="11"/>
        <v>0</v>
      </c>
      <c r="AA12" s="15"/>
      <c r="AB12" s="16">
        <f t="shared" si="12"/>
        <v>0</v>
      </c>
      <c r="AC12" s="27">
        <v>2</v>
      </c>
      <c r="AD12" s="28">
        <f t="shared" si="13"/>
        <v>2.1739130434782608E-2</v>
      </c>
      <c r="AE12" s="15"/>
      <c r="AF12" s="16">
        <f t="shared" si="14"/>
        <v>0</v>
      </c>
      <c r="AG12" s="15"/>
      <c r="AH12" s="16">
        <f t="shared" si="15"/>
        <v>0</v>
      </c>
      <c r="AI12" s="15">
        <v>5</v>
      </c>
      <c r="AJ12" s="16">
        <f t="shared" si="16"/>
        <v>5.434782608695652E-2</v>
      </c>
      <c r="AK12" s="15"/>
      <c r="AL12" s="16">
        <f t="shared" si="17"/>
        <v>0</v>
      </c>
      <c r="AM12" s="15"/>
      <c r="AN12" s="16">
        <f t="shared" si="18"/>
        <v>0</v>
      </c>
      <c r="AO12" s="15">
        <v>2</v>
      </c>
      <c r="AP12" s="16">
        <f t="shared" si="19"/>
        <v>2.1739130434782608E-2</v>
      </c>
      <c r="AQ12" s="15">
        <v>1</v>
      </c>
      <c r="AR12" s="16">
        <f t="shared" si="20"/>
        <v>1.0869565217391304E-2</v>
      </c>
      <c r="AS12" s="32">
        <v>12</v>
      </c>
      <c r="AT12" s="33">
        <f t="shared" si="21"/>
        <v>0.13043478260869565</v>
      </c>
      <c r="AU12" s="15">
        <v>1</v>
      </c>
      <c r="AV12" s="16">
        <f t="shared" si="22"/>
        <v>1.0869565217391304E-2</v>
      </c>
      <c r="AW12" s="15">
        <v>1</v>
      </c>
      <c r="AX12" s="16">
        <f t="shared" si="23"/>
        <v>1.0869565217391304E-2</v>
      </c>
      <c r="AY12" s="15"/>
      <c r="AZ12" s="16">
        <f t="shared" si="24"/>
        <v>0</v>
      </c>
      <c r="BA12" s="15"/>
      <c r="BB12" s="16">
        <f t="shared" si="25"/>
        <v>0</v>
      </c>
      <c r="BC12" s="15"/>
      <c r="BD12" s="16">
        <f t="shared" si="26"/>
        <v>0</v>
      </c>
      <c r="BE12" s="36">
        <f t="shared" si="2"/>
        <v>34</v>
      </c>
      <c r="BF12" s="37">
        <f t="shared" si="27"/>
        <v>67</v>
      </c>
    </row>
    <row r="13" spans="1:58" ht="18" customHeight="1" x14ac:dyDescent="0.25">
      <c r="A13" s="19" t="s">
        <v>37</v>
      </c>
      <c r="B13" s="14" t="s">
        <v>26</v>
      </c>
      <c r="C13" s="15">
        <v>1512</v>
      </c>
      <c r="D13" s="15">
        <v>550</v>
      </c>
      <c r="E13" s="16">
        <f t="shared" si="0"/>
        <v>0.36375661375661378</v>
      </c>
      <c r="F13" s="15">
        <v>533</v>
      </c>
      <c r="G13" s="15">
        <v>5</v>
      </c>
      <c r="H13" s="16">
        <f t="shared" si="3"/>
        <v>9.3808630393996256E-3</v>
      </c>
      <c r="I13" s="15">
        <v>3</v>
      </c>
      <c r="J13" s="16">
        <f t="shared" si="4"/>
        <v>5.6285178236397749E-3</v>
      </c>
      <c r="K13" s="15">
        <v>6</v>
      </c>
      <c r="L13" s="16">
        <f t="shared" si="1"/>
        <v>1.125703564727955E-2</v>
      </c>
      <c r="M13" s="15"/>
      <c r="N13" s="16">
        <f t="shared" si="5"/>
        <v>0</v>
      </c>
      <c r="O13" s="15">
        <v>3</v>
      </c>
      <c r="P13" s="16">
        <f t="shared" si="6"/>
        <v>5.6285178236397749E-3</v>
      </c>
      <c r="Q13" s="22">
        <v>263</v>
      </c>
      <c r="R13" s="23">
        <f t="shared" si="7"/>
        <v>0.49343339587242024</v>
      </c>
      <c r="S13" s="15">
        <v>3</v>
      </c>
      <c r="T13" s="16">
        <f t="shared" si="8"/>
        <v>5.6285178236397749E-3</v>
      </c>
      <c r="U13" s="15">
        <v>2</v>
      </c>
      <c r="V13" s="16">
        <f t="shared" si="9"/>
        <v>3.7523452157598499E-3</v>
      </c>
      <c r="W13" s="15">
        <v>25</v>
      </c>
      <c r="X13" s="16">
        <f t="shared" si="10"/>
        <v>4.6904315196998121E-2</v>
      </c>
      <c r="Y13" s="15">
        <v>21</v>
      </c>
      <c r="Z13" s="16">
        <f t="shared" si="11"/>
        <v>3.9399624765478425E-2</v>
      </c>
      <c r="AA13" s="15"/>
      <c r="AB13" s="16">
        <f t="shared" si="12"/>
        <v>0</v>
      </c>
      <c r="AC13" s="27">
        <v>16</v>
      </c>
      <c r="AD13" s="28">
        <f t="shared" si="13"/>
        <v>3.0018761726078799E-2</v>
      </c>
      <c r="AE13" s="15">
        <v>1</v>
      </c>
      <c r="AF13" s="16">
        <f t="shared" si="14"/>
        <v>1.876172607879925E-3</v>
      </c>
      <c r="AG13" s="15"/>
      <c r="AH13" s="16">
        <f t="shared" si="15"/>
        <v>0</v>
      </c>
      <c r="AI13" s="15">
        <v>46</v>
      </c>
      <c r="AJ13" s="16">
        <f t="shared" si="16"/>
        <v>8.6303939962476553E-2</v>
      </c>
      <c r="AK13" s="15">
        <v>3</v>
      </c>
      <c r="AL13" s="16">
        <f t="shared" si="17"/>
        <v>5.6285178236397749E-3</v>
      </c>
      <c r="AM13" s="15">
        <v>3</v>
      </c>
      <c r="AN13" s="16">
        <f t="shared" si="18"/>
        <v>5.6285178236397749E-3</v>
      </c>
      <c r="AO13" s="15">
        <v>1</v>
      </c>
      <c r="AP13" s="16">
        <f t="shared" si="19"/>
        <v>1.876172607879925E-3</v>
      </c>
      <c r="AQ13" s="15">
        <v>2</v>
      </c>
      <c r="AR13" s="16">
        <f t="shared" si="20"/>
        <v>3.7523452157598499E-3</v>
      </c>
      <c r="AS13" s="32">
        <v>125</v>
      </c>
      <c r="AT13" s="33">
        <f t="shared" si="21"/>
        <v>0.23452157598499063</v>
      </c>
      <c r="AU13" s="15">
        <v>1</v>
      </c>
      <c r="AV13" s="16">
        <f t="shared" si="22"/>
        <v>1.876172607879925E-3</v>
      </c>
      <c r="AW13" s="15"/>
      <c r="AX13" s="16">
        <f t="shared" si="23"/>
        <v>0</v>
      </c>
      <c r="AY13" s="15"/>
      <c r="AZ13" s="16">
        <f t="shared" si="24"/>
        <v>0</v>
      </c>
      <c r="BA13" s="15">
        <v>1</v>
      </c>
      <c r="BB13" s="16">
        <f t="shared" si="25"/>
        <v>1.876172607879925E-3</v>
      </c>
      <c r="BC13" s="15">
        <v>3</v>
      </c>
      <c r="BD13" s="16">
        <f t="shared" si="26"/>
        <v>5.6285178236397749E-3</v>
      </c>
      <c r="BE13" s="36">
        <f t="shared" si="2"/>
        <v>533</v>
      </c>
      <c r="BF13" s="37">
        <f t="shared" si="27"/>
        <v>17</v>
      </c>
    </row>
    <row r="14" spans="1:58" ht="18" customHeight="1" x14ac:dyDescent="0.25">
      <c r="A14" s="19" t="s">
        <v>38</v>
      </c>
      <c r="B14" s="14" t="s">
        <v>15</v>
      </c>
      <c r="C14" s="15">
        <v>219</v>
      </c>
      <c r="D14" s="15">
        <v>121</v>
      </c>
      <c r="E14" s="16">
        <f t="shared" si="0"/>
        <v>0.55251141552511418</v>
      </c>
      <c r="F14" s="15">
        <v>116</v>
      </c>
      <c r="G14" s="15">
        <v>7</v>
      </c>
      <c r="H14" s="16">
        <f t="shared" si="3"/>
        <v>6.0344827586206899E-2</v>
      </c>
      <c r="I14" s="15">
        <v>2</v>
      </c>
      <c r="J14" s="16">
        <f t="shared" si="4"/>
        <v>1.7241379310344827E-2</v>
      </c>
      <c r="K14" s="15">
        <v>1</v>
      </c>
      <c r="L14" s="16">
        <f t="shared" si="1"/>
        <v>8.6206896551724137E-3</v>
      </c>
      <c r="M14" s="15"/>
      <c r="N14" s="16">
        <f t="shared" si="5"/>
        <v>0</v>
      </c>
      <c r="O14" s="15">
        <v>2</v>
      </c>
      <c r="P14" s="16">
        <f t="shared" si="6"/>
        <v>1.7241379310344827E-2</v>
      </c>
      <c r="Q14" s="22">
        <v>72</v>
      </c>
      <c r="R14" s="23">
        <f t="shared" si="7"/>
        <v>0.62068965517241381</v>
      </c>
      <c r="S14" s="15"/>
      <c r="T14" s="16">
        <f t="shared" si="8"/>
        <v>0</v>
      </c>
      <c r="U14" s="15">
        <v>1</v>
      </c>
      <c r="V14" s="16">
        <f t="shared" si="9"/>
        <v>8.6206896551724137E-3</v>
      </c>
      <c r="W14" s="15">
        <v>3</v>
      </c>
      <c r="X14" s="16">
        <f t="shared" si="10"/>
        <v>2.5862068965517241E-2</v>
      </c>
      <c r="Y14" s="15">
        <v>1</v>
      </c>
      <c r="Z14" s="16">
        <f t="shared" si="11"/>
        <v>8.6206896551724137E-3</v>
      </c>
      <c r="AA14" s="15"/>
      <c r="AB14" s="16">
        <f t="shared" si="12"/>
        <v>0</v>
      </c>
      <c r="AC14" s="27"/>
      <c r="AD14" s="28">
        <f t="shared" si="13"/>
        <v>0</v>
      </c>
      <c r="AE14" s="15"/>
      <c r="AF14" s="16">
        <f t="shared" si="14"/>
        <v>0</v>
      </c>
      <c r="AG14" s="15"/>
      <c r="AH14" s="16">
        <f t="shared" si="15"/>
        <v>0</v>
      </c>
      <c r="AI14" s="15">
        <v>1</v>
      </c>
      <c r="AJ14" s="16">
        <f t="shared" si="16"/>
        <v>8.6206896551724137E-3</v>
      </c>
      <c r="AK14" s="15"/>
      <c r="AL14" s="16">
        <f t="shared" si="17"/>
        <v>0</v>
      </c>
      <c r="AM14" s="15"/>
      <c r="AN14" s="16">
        <f t="shared" si="18"/>
        <v>0</v>
      </c>
      <c r="AO14" s="15"/>
      <c r="AP14" s="16">
        <f t="shared" si="19"/>
        <v>0</v>
      </c>
      <c r="AQ14" s="15"/>
      <c r="AR14" s="16">
        <f t="shared" si="20"/>
        <v>0</v>
      </c>
      <c r="AS14" s="32">
        <v>25</v>
      </c>
      <c r="AT14" s="33">
        <f t="shared" si="21"/>
        <v>0.21551724137931033</v>
      </c>
      <c r="AU14" s="15"/>
      <c r="AV14" s="16">
        <f t="shared" si="22"/>
        <v>0</v>
      </c>
      <c r="AW14" s="15">
        <v>1</v>
      </c>
      <c r="AX14" s="16">
        <f t="shared" si="23"/>
        <v>8.6206896551724137E-3</v>
      </c>
      <c r="AY14" s="15"/>
      <c r="AZ14" s="16">
        <f t="shared" si="24"/>
        <v>0</v>
      </c>
      <c r="BA14" s="15"/>
      <c r="BB14" s="16">
        <f t="shared" si="25"/>
        <v>0</v>
      </c>
      <c r="BC14" s="15"/>
      <c r="BD14" s="16">
        <f t="shared" si="26"/>
        <v>0</v>
      </c>
      <c r="BE14" s="36">
        <f t="shared" si="2"/>
        <v>116</v>
      </c>
      <c r="BF14" s="37">
        <f t="shared" si="27"/>
        <v>5</v>
      </c>
    </row>
    <row r="15" spans="1:58" ht="18" customHeight="1" x14ac:dyDescent="0.25">
      <c r="A15" s="19" t="s">
        <v>39</v>
      </c>
      <c r="B15" s="14" t="s">
        <v>16</v>
      </c>
      <c r="C15" s="15">
        <v>543</v>
      </c>
      <c r="D15" s="15">
        <v>156</v>
      </c>
      <c r="E15" s="16">
        <f t="shared" si="0"/>
        <v>0.287292817679558</v>
      </c>
      <c r="F15" s="15">
        <v>153</v>
      </c>
      <c r="G15" s="15">
        <v>1</v>
      </c>
      <c r="H15" s="16">
        <f t="shared" si="3"/>
        <v>6.5359477124183009E-3</v>
      </c>
      <c r="I15" s="15">
        <v>1</v>
      </c>
      <c r="J15" s="16">
        <f t="shared" si="4"/>
        <v>6.5359477124183009E-3</v>
      </c>
      <c r="K15" s="15">
        <v>0</v>
      </c>
      <c r="L15" s="16">
        <f t="shared" si="1"/>
        <v>0</v>
      </c>
      <c r="M15" s="15">
        <v>0</v>
      </c>
      <c r="N15" s="16">
        <f t="shared" si="5"/>
        <v>0</v>
      </c>
      <c r="O15" s="15">
        <v>0</v>
      </c>
      <c r="P15" s="16">
        <f t="shared" si="6"/>
        <v>0</v>
      </c>
      <c r="Q15" s="22">
        <v>120</v>
      </c>
      <c r="R15" s="23">
        <f t="shared" si="7"/>
        <v>0.78431372549019607</v>
      </c>
      <c r="S15" s="15">
        <v>0</v>
      </c>
      <c r="T15" s="16">
        <f t="shared" si="8"/>
        <v>0</v>
      </c>
      <c r="U15" s="15">
        <v>0</v>
      </c>
      <c r="V15" s="16">
        <f t="shared" si="9"/>
        <v>0</v>
      </c>
      <c r="W15" s="15">
        <v>4</v>
      </c>
      <c r="X15" s="16">
        <f t="shared" si="10"/>
        <v>2.6143790849673203E-2</v>
      </c>
      <c r="Y15" s="15">
        <v>5</v>
      </c>
      <c r="Z15" s="16">
        <f t="shared" si="11"/>
        <v>3.2679738562091505E-2</v>
      </c>
      <c r="AA15" s="15">
        <v>0</v>
      </c>
      <c r="AB15" s="16">
        <f t="shared" si="12"/>
        <v>0</v>
      </c>
      <c r="AC15" s="27">
        <v>1</v>
      </c>
      <c r="AD15" s="28">
        <f t="shared" si="13"/>
        <v>6.5359477124183009E-3</v>
      </c>
      <c r="AE15" s="15">
        <v>1</v>
      </c>
      <c r="AF15" s="16">
        <f t="shared" si="14"/>
        <v>6.5359477124183009E-3</v>
      </c>
      <c r="AG15" s="15">
        <v>0</v>
      </c>
      <c r="AH15" s="16">
        <f t="shared" si="15"/>
        <v>0</v>
      </c>
      <c r="AI15" s="15">
        <v>3</v>
      </c>
      <c r="AJ15" s="16">
        <f t="shared" si="16"/>
        <v>1.9607843137254902E-2</v>
      </c>
      <c r="AK15" s="15">
        <v>2</v>
      </c>
      <c r="AL15" s="16">
        <f t="shared" si="17"/>
        <v>1.3071895424836602E-2</v>
      </c>
      <c r="AM15" s="15">
        <v>1</v>
      </c>
      <c r="AN15" s="16">
        <f t="shared" si="18"/>
        <v>6.5359477124183009E-3</v>
      </c>
      <c r="AO15" s="15">
        <v>0</v>
      </c>
      <c r="AP15" s="16">
        <f t="shared" si="19"/>
        <v>0</v>
      </c>
      <c r="AQ15" s="15">
        <v>1</v>
      </c>
      <c r="AR15" s="16">
        <f t="shared" si="20"/>
        <v>6.5359477124183009E-3</v>
      </c>
      <c r="AS15" s="32">
        <v>9</v>
      </c>
      <c r="AT15" s="33">
        <f t="shared" si="21"/>
        <v>5.8823529411764705E-2</v>
      </c>
      <c r="AU15" s="15">
        <v>0</v>
      </c>
      <c r="AV15" s="16">
        <f t="shared" si="22"/>
        <v>0</v>
      </c>
      <c r="AW15" s="15">
        <v>0</v>
      </c>
      <c r="AX15" s="16">
        <f t="shared" si="23"/>
        <v>0</v>
      </c>
      <c r="AY15" s="15">
        <v>0</v>
      </c>
      <c r="AZ15" s="16">
        <f t="shared" si="24"/>
        <v>0</v>
      </c>
      <c r="BA15" s="15">
        <v>3</v>
      </c>
      <c r="BB15" s="16">
        <f t="shared" si="25"/>
        <v>1.9607843137254902E-2</v>
      </c>
      <c r="BC15" s="15">
        <v>1</v>
      </c>
      <c r="BD15" s="16">
        <f t="shared" si="26"/>
        <v>6.5359477124183009E-3</v>
      </c>
      <c r="BE15" s="36">
        <f t="shared" si="2"/>
        <v>153</v>
      </c>
      <c r="BF15" s="37">
        <f t="shared" si="27"/>
        <v>3</v>
      </c>
    </row>
    <row r="16" spans="1:58" ht="18" customHeight="1" x14ac:dyDescent="0.25">
      <c r="A16" s="19" t="s">
        <v>40</v>
      </c>
      <c r="B16" s="14" t="s">
        <v>17</v>
      </c>
      <c r="C16" s="15">
        <v>1159</v>
      </c>
      <c r="D16" s="15">
        <v>391</v>
      </c>
      <c r="E16" s="16">
        <f t="shared" si="0"/>
        <v>0.33735979292493529</v>
      </c>
      <c r="F16" s="15">
        <v>372</v>
      </c>
      <c r="G16" s="15">
        <v>3</v>
      </c>
      <c r="H16" s="16">
        <f t="shared" si="3"/>
        <v>8.0645161290322578E-3</v>
      </c>
      <c r="I16" s="15">
        <v>9</v>
      </c>
      <c r="J16" s="16">
        <f t="shared" si="4"/>
        <v>2.4193548387096774E-2</v>
      </c>
      <c r="K16" s="15">
        <v>4</v>
      </c>
      <c r="L16" s="16">
        <f t="shared" si="1"/>
        <v>1.0752688172043012E-2</v>
      </c>
      <c r="M16" s="15">
        <v>3</v>
      </c>
      <c r="N16" s="16">
        <f t="shared" si="5"/>
        <v>8.0645161290322578E-3</v>
      </c>
      <c r="O16" s="15">
        <v>5</v>
      </c>
      <c r="P16" s="16">
        <f t="shared" si="6"/>
        <v>1.3440860215053764E-2</v>
      </c>
      <c r="Q16" s="22">
        <v>237</v>
      </c>
      <c r="R16" s="23">
        <f t="shared" si="7"/>
        <v>0.63709677419354838</v>
      </c>
      <c r="S16" s="15"/>
      <c r="T16" s="16">
        <f t="shared" si="8"/>
        <v>0</v>
      </c>
      <c r="U16" s="15"/>
      <c r="V16" s="16">
        <f t="shared" si="9"/>
        <v>0</v>
      </c>
      <c r="W16" s="15">
        <v>9</v>
      </c>
      <c r="X16" s="16">
        <f t="shared" si="10"/>
        <v>2.4193548387096774E-2</v>
      </c>
      <c r="Y16" s="15">
        <v>8</v>
      </c>
      <c r="Z16" s="16">
        <f t="shared" si="11"/>
        <v>2.1505376344086023E-2</v>
      </c>
      <c r="AA16" s="15">
        <v>2</v>
      </c>
      <c r="AB16" s="16">
        <f t="shared" si="12"/>
        <v>5.3763440860215058E-3</v>
      </c>
      <c r="AC16" s="27">
        <v>6</v>
      </c>
      <c r="AD16" s="28">
        <f t="shared" si="13"/>
        <v>1.6129032258064516E-2</v>
      </c>
      <c r="AE16" s="15">
        <v>1</v>
      </c>
      <c r="AF16" s="16">
        <f t="shared" si="14"/>
        <v>2.6881720430107529E-3</v>
      </c>
      <c r="AG16" s="15">
        <v>4</v>
      </c>
      <c r="AH16" s="16">
        <f t="shared" si="15"/>
        <v>1.0752688172043012E-2</v>
      </c>
      <c r="AI16" s="15">
        <v>21</v>
      </c>
      <c r="AJ16" s="16">
        <f t="shared" si="16"/>
        <v>5.6451612903225805E-2</v>
      </c>
      <c r="AK16" s="15">
        <v>1</v>
      </c>
      <c r="AL16" s="16">
        <f t="shared" si="17"/>
        <v>2.6881720430107529E-3</v>
      </c>
      <c r="AM16" s="15">
        <v>2</v>
      </c>
      <c r="AN16" s="16">
        <f t="shared" si="18"/>
        <v>5.3763440860215058E-3</v>
      </c>
      <c r="AO16" s="15">
        <v>1</v>
      </c>
      <c r="AP16" s="16">
        <f t="shared" si="19"/>
        <v>2.6881720430107529E-3</v>
      </c>
      <c r="AQ16" s="15">
        <v>1</v>
      </c>
      <c r="AR16" s="16">
        <f t="shared" si="20"/>
        <v>2.6881720430107529E-3</v>
      </c>
      <c r="AS16" s="32">
        <v>48</v>
      </c>
      <c r="AT16" s="33">
        <f t="shared" si="21"/>
        <v>0.12903225806451613</v>
      </c>
      <c r="AU16" s="15">
        <v>1</v>
      </c>
      <c r="AV16" s="16">
        <f t="shared" si="22"/>
        <v>2.6881720430107529E-3</v>
      </c>
      <c r="AW16" s="15"/>
      <c r="AX16" s="16">
        <f t="shared" si="23"/>
        <v>0</v>
      </c>
      <c r="AY16" s="15"/>
      <c r="AZ16" s="16">
        <f t="shared" si="24"/>
        <v>0</v>
      </c>
      <c r="BA16" s="15">
        <v>4</v>
      </c>
      <c r="BB16" s="16">
        <f t="shared" si="25"/>
        <v>1.0752688172043012E-2</v>
      </c>
      <c r="BC16" s="15">
        <v>2</v>
      </c>
      <c r="BD16" s="16">
        <f t="shared" si="26"/>
        <v>5.3763440860215058E-3</v>
      </c>
      <c r="BE16" s="36">
        <f t="shared" si="2"/>
        <v>372</v>
      </c>
      <c r="BF16" s="37">
        <f t="shared" si="27"/>
        <v>19</v>
      </c>
    </row>
    <row r="17" spans="1:58" ht="18" customHeight="1" x14ac:dyDescent="0.25">
      <c r="A17" s="19" t="s">
        <v>41</v>
      </c>
      <c r="B17" s="14" t="s">
        <v>18</v>
      </c>
      <c r="C17" s="15">
        <v>253</v>
      </c>
      <c r="D17" s="15">
        <v>116</v>
      </c>
      <c r="E17" s="16">
        <f t="shared" si="0"/>
        <v>0.45849802371541504</v>
      </c>
      <c r="F17" s="15">
        <v>114</v>
      </c>
      <c r="G17" s="15">
        <v>0</v>
      </c>
      <c r="H17" s="16">
        <f t="shared" si="3"/>
        <v>0</v>
      </c>
      <c r="I17" s="15">
        <v>1</v>
      </c>
      <c r="J17" s="16">
        <f t="shared" si="4"/>
        <v>8.771929824561403E-3</v>
      </c>
      <c r="K17" s="15">
        <v>0</v>
      </c>
      <c r="L17" s="16">
        <f t="shared" si="1"/>
        <v>0</v>
      </c>
      <c r="M17" s="15">
        <v>0</v>
      </c>
      <c r="N17" s="16">
        <f t="shared" si="5"/>
        <v>0</v>
      </c>
      <c r="O17" s="15">
        <v>0</v>
      </c>
      <c r="P17" s="16">
        <f t="shared" si="6"/>
        <v>0</v>
      </c>
      <c r="Q17" s="22">
        <v>98</v>
      </c>
      <c r="R17" s="23">
        <f t="shared" si="7"/>
        <v>0.85964912280701755</v>
      </c>
      <c r="S17" s="15">
        <v>0</v>
      </c>
      <c r="T17" s="16">
        <f t="shared" si="8"/>
        <v>0</v>
      </c>
      <c r="U17" s="15">
        <v>0</v>
      </c>
      <c r="V17" s="16">
        <f t="shared" si="9"/>
        <v>0</v>
      </c>
      <c r="W17" s="15">
        <v>2</v>
      </c>
      <c r="X17" s="16">
        <f t="shared" si="10"/>
        <v>1.7543859649122806E-2</v>
      </c>
      <c r="Y17" s="15">
        <v>1</v>
      </c>
      <c r="Z17" s="16">
        <f t="shared" si="11"/>
        <v>8.771929824561403E-3</v>
      </c>
      <c r="AA17" s="15">
        <v>0</v>
      </c>
      <c r="AB17" s="16">
        <f t="shared" si="12"/>
        <v>0</v>
      </c>
      <c r="AC17" s="27">
        <v>1</v>
      </c>
      <c r="AD17" s="28">
        <f t="shared" si="13"/>
        <v>8.771929824561403E-3</v>
      </c>
      <c r="AE17" s="15">
        <v>0</v>
      </c>
      <c r="AF17" s="16">
        <f t="shared" si="14"/>
        <v>0</v>
      </c>
      <c r="AG17" s="15">
        <v>0</v>
      </c>
      <c r="AH17" s="16">
        <f t="shared" si="15"/>
        <v>0</v>
      </c>
      <c r="AI17" s="15">
        <v>2</v>
      </c>
      <c r="AJ17" s="16">
        <f t="shared" si="16"/>
        <v>1.7543859649122806E-2</v>
      </c>
      <c r="AK17" s="15">
        <v>0</v>
      </c>
      <c r="AL17" s="16">
        <f t="shared" si="17"/>
        <v>0</v>
      </c>
      <c r="AM17" s="15">
        <v>1</v>
      </c>
      <c r="AN17" s="16">
        <f t="shared" si="18"/>
        <v>8.771929824561403E-3</v>
      </c>
      <c r="AO17" s="15">
        <v>0</v>
      </c>
      <c r="AP17" s="16">
        <f t="shared" si="19"/>
        <v>0</v>
      </c>
      <c r="AQ17" s="15">
        <v>0</v>
      </c>
      <c r="AR17" s="16">
        <f t="shared" si="20"/>
        <v>0</v>
      </c>
      <c r="AS17" s="32">
        <v>6</v>
      </c>
      <c r="AT17" s="33">
        <f t="shared" si="21"/>
        <v>5.2631578947368418E-2</v>
      </c>
      <c r="AU17" s="15">
        <v>0</v>
      </c>
      <c r="AV17" s="16">
        <f t="shared" si="22"/>
        <v>0</v>
      </c>
      <c r="AW17" s="15">
        <v>1</v>
      </c>
      <c r="AX17" s="16">
        <f t="shared" si="23"/>
        <v>8.771929824561403E-3</v>
      </c>
      <c r="AY17" s="15">
        <v>0</v>
      </c>
      <c r="AZ17" s="16">
        <f t="shared" si="24"/>
        <v>0</v>
      </c>
      <c r="BA17" s="15">
        <v>1</v>
      </c>
      <c r="BB17" s="16">
        <f t="shared" si="25"/>
        <v>8.771929824561403E-3</v>
      </c>
      <c r="BC17" s="15">
        <v>0</v>
      </c>
      <c r="BD17" s="16">
        <f t="shared" si="26"/>
        <v>0</v>
      </c>
      <c r="BE17" s="36">
        <f t="shared" si="2"/>
        <v>114</v>
      </c>
      <c r="BF17" s="37">
        <f t="shared" si="27"/>
        <v>2</v>
      </c>
    </row>
    <row r="18" spans="1:58" ht="18" customHeight="1" x14ac:dyDescent="0.25">
      <c r="A18" s="19" t="s">
        <v>42</v>
      </c>
      <c r="B18" s="14" t="s">
        <v>19</v>
      </c>
      <c r="C18" s="15">
        <v>346</v>
      </c>
      <c r="D18" s="15">
        <v>151</v>
      </c>
      <c r="E18" s="16">
        <f t="shared" si="0"/>
        <v>0.43641618497109824</v>
      </c>
      <c r="F18" s="15">
        <v>141</v>
      </c>
      <c r="G18" s="15"/>
      <c r="H18" s="16">
        <f t="shared" si="3"/>
        <v>0</v>
      </c>
      <c r="I18" s="15"/>
      <c r="J18" s="16">
        <f t="shared" si="4"/>
        <v>0</v>
      </c>
      <c r="K18" s="15"/>
      <c r="L18" s="16">
        <f t="shared" si="1"/>
        <v>0</v>
      </c>
      <c r="M18" s="15">
        <v>2</v>
      </c>
      <c r="N18" s="16">
        <f t="shared" si="5"/>
        <v>1.4184397163120567E-2</v>
      </c>
      <c r="O18" s="15">
        <v>2</v>
      </c>
      <c r="P18" s="16">
        <f t="shared" si="6"/>
        <v>1.4184397163120567E-2</v>
      </c>
      <c r="Q18" s="22">
        <v>11</v>
      </c>
      <c r="R18" s="23">
        <f t="shared" si="7"/>
        <v>7.8014184397163122E-2</v>
      </c>
      <c r="S18" s="15"/>
      <c r="T18" s="16">
        <f t="shared" si="8"/>
        <v>0</v>
      </c>
      <c r="U18" s="15"/>
      <c r="V18" s="16">
        <f t="shared" si="9"/>
        <v>0</v>
      </c>
      <c r="W18" s="15"/>
      <c r="X18" s="16">
        <f t="shared" si="10"/>
        <v>0</v>
      </c>
      <c r="Y18" s="15">
        <v>2</v>
      </c>
      <c r="Z18" s="16">
        <f t="shared" si="11"/>
        <v>1.4184397163120567E-2</v>
      </c>
      <c r="AA18" s="15"/>
      <c r="AB18" s="16">
        <f t="shared" si="12"/>
        <v>0</v>
      </c>
      <c r="AC18" s="27">
        <v>2</v>
      </c>
      <c r="AD18" s="28">
        <f t="shared" si="13"/>
        <v>1.4184397163120567E-2</v>
      </c>
      <c r="AE18" s="15">
        <v>5</v>
      </c>
      <c r="AF18" s="16">
        <f t="shared" si="14"/>
        <v>3.5460992907801421E-2</v>
      </c>
      <c r="AG18" s="15">
        <v>1</v>
      </c>
      <c r="AH18" s="16">
        <f t="shared" si="15"/>
        <v>7.0921985815602835E-3</v>
      </c>
      <c r="AI18" s="15">
        <v>10</v>
      </c>
      <c r="AJ18" s="16">
        <f t="shared" si="16"/>
        <v>7.0921985815602842E-2</v>
      </c>
      <c r="AK18" s="15">
        <v>1</v>
      </c>
      <c r="AL18" s="16">
        <f t="shared" si="17"/>
        <v>7.0921985815602835E-3</v>
      </c>
      <c r="AM18" s="15"/>
      <c r="AN18" s="16">
        <f t="shared" si="18"/>
        <v>0</v>
      </c>
      <c r="AO18" s="15">
        <v>2</v>
      </c>
      <c r="AP18" s="16">
        <f t="shared" si="19"/>
        <v>1.4184397163120567E-2</v>
      </c>
      <c r="AQ18" s="15"/>
      <c r="AR18" s="16">
        <f t="shared" si="20"/>
        <v>0</v>
      </c>
      <c r="AS18" s="32">
        <v>97</v>
      </c>
      <c r="AT18" s="33">
        <f t="shared" si="21"/>
        <v>0.68794326241134751</v>
      </c>
      <c r="AU18" s="15">
        <v>2</v>
      </c>
      <c r="AV18" s="16">
        <f t="shared" si="22"/>
        <v>1.4184397163120567E-2</v>
      </c>
      <c r="AW18" s="15"/>
      <c r="AX18" s="16">
        <f t="shared" si="23"/>
        <v>0</v>
      </c>
      <c r="AY18" s="15"/>
      <c r="AZ18" s="16">
        <f t="shared" si="24"/>
        <v>0</v>
      </c>
      <c r="BA18" s="15"/>
      <c r="BB18" s="16">
        <f t="shared" si="25"/>
        <v>0</v>
      </c>
      <c r="BC18" s="15">
        <v>3</v>
      </c>
      <c r="BD18" s="16">
        <f t="shared" si="26"/>
        <v>2.1276595744680851E-2</v>
      </c>
      <c r="BE18" s="36">
        <f t="shared" si="2"/>
        <v>140</v>
      </c>
      <c r="BF18" s="37">
        <f t="shared" si="27"/>
        <v>11</v>
      </c>
    </row>
    <row r="19" spans="1:58" ht="18" customHeight="1" x14ac:dyDescent="0.25">
      <c r="A19" s="19" t="s">
        <v>43</v>
      </c>
      <c r="B19" s="14" t="s">
        <v>20</v>
      </c>
      <c r="C19" s="15">
        <v>93</v>
      </c>
      <c r="D19" s="15">
        <v>53</v>
      </c>
      <c r="E19" s="16">
        <f t="shared" si="0"/>
        <v>0.56989247311827962</v>
      </c>
      <c r="F19" s="15">
        <v>49</v>
      </c>
      <c r="G19" s="15">
        <v>2</v>
      </c>
      <c r="H19" s="16">
        <f t="shared" si="3"/>
        <v>4.0816326530612242E-2</v>
      </c>
      <c r="I19" s="15">
        <v>1</v>
      </c>
      <c r="J19" s="16">
        <f t="shared" si="4"/>
        <v>2.0408163265306121E-2</v>
      </c>
      <c r="K19" s="15"/>
      <c r="L19" s="16">
        <f t="shared" si="1"/>
        <v>0</v>
      </c>
      <c r="M19" s="15">
        <v>1</v>
      </c>
      <c r="N19" s="16">
        <f t="shared" si="5"/>
        <v>2.0408163265306121E-2</v>
      </c>
      <c r="O19" s="15"/>
      <c r="P19" s="16">
        <f t="shared" si="6"/>
        <v>0</v>
      </c>
      <c r="Q19" s="22">
        <v>2</v>
      </c>
      <c r="R19" s="23">
        <f t="shared" si="7"/>
        <v>4.0816326530612242E-2</v>
      </c>
      <c r="S19" s="15">
        <v>1</v>
      </c>
      <c r="T19" s="16">
        <f t="shared" si="8"/>
        <v>2.0408163265306121E-2</v>
      </c>
      <c r="U19" s="15"/>
      <c r="V19" s="16">
        <f t="shared" si="9"/>
        <v>0</v>
      </c>
      <c r="W19" s="15">
        <v>1</v>
      </c>
      <c r="X19" s="16">
        <f t="shared" si="10"/>
        <v>2.0408163265306121E-2</v>
      </c>
      <c r="Y19" s="15">
        <v>1</v>
      </c>
      <c r="Z19" s="16">
        <f t="shared" si="11"/>
        <v>2.0408163265306121E-2</v>
      </c>
      <c r="AA19" s="15"/>
      <c r="AB19" s="16">
        <f t="shared" si="12"/>
        <v>0</v>
      </c>
      <c r="AC19" s="27">
        <v>2</v>
      </c>
      <c r="AD19" s="28">
        <f t="shared" si="13"/>
        <v>4.0816326530612242E-2</v>
      </c>
      <c r="AE19" s="15">
        <v>3</v>
      </c>
      <c r="AF19" s="16">
        <f t="shared" si="14"/>
        <v>6.1224489795918366E-2</v>
      </c>
      <c r="AG19" s="15"/>
      <c r="AH19" s="16">
        <f t="shared" si="15"/>
        <v>0</v>
      </c>
      <c r="AI19" s="15">
        <v>1</v>
      </c>
      <c r="AJ19" s="16">
        <f t="shared" si="16"/>
        <v>2.0408163265306121E-2</v>
      </c>
      <c r="AK19" s="15"/>
      <c r="AL19" s="16">
        <f t="shared" si="17"/>
        <v>0</v>
      </c>
      <c r="AM19" s="15"/>
      <c r="AN19" s="16">
        <f t="shared" si="18"/>
        <v>0</v>
      </c>
      <c r="AO19" s="15">
        <v>1</v>
      </c>
      <c r="AP19" s="16">
        <f t="shared" si="19"/>
        <v>2.0408163265306121E-2</v>
      </c>
      <c r="AQ19" s="15"/>
      <c r="AR19" s="16">
        <f t="shared" si="20"/>
        <v>0</v>
      </c>
      <c r="AS19" s="32">
        <v>29</v>
      </c>
      <c r="AT19" s="33">
        <f t="shared" si="21"/>
        <v>0.59183673469387754</v>
      </c>
      <c r="AU19" s="15"/>
      <c r="AV19" s="16">
        <f t="shared" si="22"/>
        <v>0</v>
      </c>
      <c r="AW19" s="15">
        <v>2</v>
      </c>
      <c r="AX19" s="16">
        <f t="shared" si="23"/>
        <v>4.0816326530612242E-2</v>
      </c>
      <c r="AY19" s="15">
        <v>1</v>
      </c>
      <c r="AZ19" s="16">
        <f t="shared" si="24"/>
        <v>2.0408163265306121E-2</v>
      </c>
      <c r="BA19" s="15">
        <v>1</v>
      </c>
      <c r="BB19" s="16">
        <f t="shared" si="25"/>
        <v>2.0408163265306121E-2</v>
      </c>
      <c r="BC19" s="15"/>
      <c r="BD19" s="16">
        <f t="shared" si="26"/>
        <v>0</v>
      </c>
      <c r="BE19" s="36">
        <f t="shared" si="2"/>
        <v>49</v>
      </c>
      <c r="BF19" s="37">
        <f t="shared" si="27"/>
        <v>4</v>
      </c>
    </row>
    <row r="20" spans="1:58" ht="18" customHeight="1" x14ac:dyDescent="0.25">
      <c r="A20" s="19" t="s">
        <v>44</v>
      </c>
      <c r="B20" s="14" t="s">
        <v>27</v>
      </c>
      <c r="C20" s="15">
        <v>218</v>
      </c>
      <c r="D20" s="15">
        <v>133</v>
      </c>
      <c r="E20" s="16">
        <f t="shared" si="0"/>
        <v>0.61009174311926606</v>
      </c>
      <c r="F20" s="15">
        <v>124</v>
      </c>
      <c r="G20" s="15"/>
      <c r="H20" s="16">
        <f t="shared" si="3"/>
        <v>0</v>
      </c>
      <c r="I20" s="15">
        <v>5</v>
      </c>
      <c r="J20" s="16">
        <f t="shared" si="4"/>
        <v>4.0322580645161289E-2</v>
      </c>
      <c r="K20" s="15">
        <v>1</v>
      </c>
      <c r="L20" s="16">
        <f t="shared" si="1"/>
        <v>8.0645161290322578E-3</v>
      </c>
      <c r="M20" s="15">
        <v>2</v>
      </c>
      <c r="N20" s="16">
        <f t="shared" si="5"/>
        <v>1.6129032258064516E-2</v>
      </c>
      <c r="O20" s="15">
        <v>3</v>
      </c>
      <c r="P20" s="16">
        <f t="shared" si="6"/>
        <v>2.4193548387096774E-2</v>
      </c>
      <c r="Q20" s="22">
        <v>6</v>
      </c>
      <c r="R20" s="23">
        <f t="shared" si="7"/>
        <v>4.8387096774193547E-2</v>
      </c>
      <c r="S20" s="15">
        <v>1</v>
      </c>
      <c r="T20" s="16">
        <f t="shared" si="8"/>
        <v>8.0645161290322578E-3</v>
      </c>
      <c r="U20" s="15">
        <v>1</v>
      </c>
      <c r="V20" s="16">
        <f t="shared" si="9"/>
        <v>8.0645161290322578E-3</v>
      </c>
      <c r="W20" s="15"/>
      <c r="X20" s="16">
        <f t="shared" si="10"/>
        <v>0</v>
      </c>
      <c r="Y20" s="15">
        <v>1</v>
      </c>
      <c r="Z20" s="16">
        <f t="shared" si="11"/>
        <v>8.0645161290322578E-3</v>
      </c>
      <c r="AA20" s="15"/>
      <c r="AB20" s="16">
        <f t="shared" si="12"/>
        <v>0</v>
      </c>
      <c r="AC20" s="27">
        <v>1</v>
      </c>
      <c r="AD20" s="28">
        <f t="shared" si="13"/>
        <v>8.0645161290322578E-3</v>
      </c>
      <c r="AE20" s="15">
        <v>4</v>
      </c>
      <c r="AF20" s="16">
        <f t="shared" si="14"/>
        <v>3.2258064516129031E-2</v>
      </c>
      <c r="AG20" s="15"/>
      <c r="AH20" s="16">
        <f t="shared" si="15"/>
        <v>0</v>
      </c>
      <c r="AI20" s="15">
        <v>23</v>
      </c>
      <c r="AJ20" s="16">
        <f t="shared" si="16"/>
        <v>0.18548387096774194</v>
      </c>
      <c r="AK20" s="15">
        <v>1</v>
      </c>
      <c r="AL20" s="16">
        <f t="shared" si="17"/>
        <v>8.0645161290322578E-3</v>
      </c>
      <c r="AM20" s="15">
        <v>1</v>
      </c>
      <c r="AN20" s="16">
        <f t="shared" si="18"/>
        <v>8.0645161290322578E-3</v>
      </c>
      <c r="AO20" s="15">
        <v>1</v>
      </c>
      <c r="AP20" s="16">
        <f t="shared" si="19"/>
        <v>8.0645161290322578E-3</v>
      </c>
      <c r="AQ20" s="15"/>
      <c r="AR20" s="16">
        <f t="shared" si="20"/>
        <v>0</v>
      </c>
      <c r="AS20" s="32">
        <v>62</v>
      </c>
      <c r="AT20" s="33">
        <f t="shared" si="21"/>
        <v>0.5</v>
      </c>
      <c r="AU20" s="15">
        <v>5</v>
      </c>
      <c r="AV20" s="16">
        <f t="shared" si="22"/>
        <v>4.0322580645161289E-2</v>
      </c>
      <c r="AW20" s="15">
        <v>3</v>
      </c>
      <c r="AX20" s="16">
        <f t="shared" si="23"/>
        <v>2.4193548387096774E-2</v>
      </c>
      <c r="AY20" s="15">
        <v>1</v>
      </c>
      <c r="AZ20" s="16">
        <f t="shared" si="24"/>
        <v>8.0645161290322578E-3</v>
      </c>
      <c r="BA20" s="15">
        <v>1</v>
      </c>
      <c r="BB20" s="16">
        <f t="shared" si="25"/>
        <v>8.0645161290322578E-3</v>
      </c>
      <c r="BC20" s="15">
        <v>1</v>
      </c>
      <c r="BD20" s="16">
        <f t="shared" si="26"/>
        <v>8.0645161290322578E-3</v>
      </c>
      <c r="BE20" s="36">
        <f t="shared" si="2"/>
        <v>124</v>
      </c>
      <c r="BF20" s="37">
        <f t="shared" si="27"/>
        <v>9</v>
      </c>
    </row>
    <row r="21" spans="1:58" ht="18" customHeight="1" x14ac:dyDescent="0.25">
      <c r="A21" s="19" t="s">
        <v>45</v>
      </c>
      <c r="B21" s="14" t="s">
        <v>21</v>
      </c>
      <c r="C21" s="15">
        <v>467</v>
      </c>
      <c r="D21" s="15">
        <v>158</v>
      </c>
      <c r="E21" s="16">
        <f t="shared" si="0"/>
        <v>0.33832976445396146</v>
      </c>
      <c r="F21" s="15">
        <v>149</v>
      </c>
      <c r="G21" s="15">
        <v>1</v>
      </c>
      <c r="H21" s="16">
        <f t="shared" si="3"/>
        <v>6.7114093959731542E-3</v>
      </c>
      <c r="I21" s="15">
        <v>3</v>
      </c>
      <c r="J21" s="16">
        <f t="shared" si="4"/>
        <v>2.0134228187919462E-2</v>
      </c>
      <c r="K21" s="15"/>
      <c r="L21" s="16">
        <f t="shared" si="1"/>
        <v>0</v>
      </c>
      <c r="M21" s="15"/>
      <c r="N21" s="16">
        <f t="shared" si="5"/>
        <v>0</v>
      </c>
      <c r="O21" s="15"/>
      <c r="P21" s="16">
        <f t="shared" si="6"/>
        <v>0</v>
      </c>
      <c r="Q21" s="22">
        <v>1</v>
      </c>
      <c r="R21" s="23">
        <f t="shared" si="7"/>
        <v>6.7114093959731542E-3</v>
      </c>
      <c r="S21" s="15"/>
      <c r="T21" s="16">
        <f t="shared" si="8"/>
        <v>0</v>
      </c>
      <c r="U21" s="15"/>
      <c r="V21" s="16">
        <f t="shared" si="9"/>
        <v>0</v>
      </c>
      <c r="W21" s="15">
        <v>1</v>
      </c>
      <c r="X21" s="16">
        <f t="shared" si="10"/>
        <v>6.7114093959731542E-3</v>
      </c>
      <c r="Y21" s="15">
        <v>2</v>
      </c>
      <c r="Z21" s="16">
        <f t="shared" si="11"/>
        <v>1.3422818791946308E-2</v>
      </c>
      <c r="AA21" s="15">
        <v>2</v>
      </c>
      <c r="AB21" s="16">
        <f t="shared" si="12"/>
        <v>1.3422818791946308E-2</v>
      </c>
      <c r="AC21" s="27">
        <v>2</v>
      </c>
      <c r="AD21" s="28">
        <f t="shared" si="13"/>
        <v>1.3422818791946308E-2</v>
      </c>
      <c r="AE21" s="15">
        <v>5</v>
      </c>
      <c r="AF21" s="16">
        <f t="shared" si="14"/>
        <v>3.3557046979865772E-2</v>
      </c>
      <c r="AG21" s="15"/>
      <c r="AH21" s="16">
        <f t="shared" si="15"/>
        <v>0</v>
      </c>
      <c r="AI21" s="15">
        <v>5</v>
      </c>
      <c r="AJ21" s="16">
        <f t="shared" si="16"/>
        <v>3.3557046979865772E-2</v>
      </c>
      <c r="AK21" s="15"/>
      <c r="AL21" s="16">
        <f t="shared" si="17"/>
        <v>0</v>
      </c>
      <c r="AM21" s="15"/>
      <c r="AN21" s="16">
        <f t="shared" si="18"/>
        <v>0</v>
      </c>
      <c r="AO21" s="15"/>
      <c r="AP21" s="16">
        <f t="shared" si="19"/>
        <v>0</v>
      </c>
      <c r="AQ21" s="15">
        <v>1</v>
      </c>
      <c r="AR21" s="16">
        <f t="shared" si="20"/>
        <v>6.7114093959731542E-3</v>
      </c>
      <c r="AS21" s="32">
        <v>124</v>
      </c>
      <c r="AT21" s="33">
        <f t="shared" si="21"/>
        <v>0.83221476510067116</v>
      </c>
      <c r="AU21" s="15">
        <v>2</v>
      </c>
      <c r="AV21" s="16">
        <f t="shared" si="22"/>
        <v>1.3422818791946308E-2</v>
      </c>
      <c r="AW21" s="15"/>
      <c r="AX21" s="16">
        <f t="shared" si="23"/>
        <v>0</v>
      </c>
      <c r="AY21" s="15"/>
      <c r="AZ21" s="16">
        <f t="shared" si="24"/>
        <v>0</v>
      </c>
      <c r="BA21" s="15"/>
      <c r="BB21" s="16">
        <f t="shared" si="25"/>
        <v>0</v>
      </c>
      <c r="BC21" s="15"/>
      <c r="BD21" s="16">
        <f t="shared" si="26"/>
        <v>0</v>
      </c>
      <c r="BE21" s="36">
        <f t="shared" si="2"/>
        <v>149</v>
      </c>
      <c r="BF21" s="37">
        <f t="shared" si="27"/>
        <v>9</v>
      </c>
    </row>
    <row r="22" spans="1:58" ht="18" customHeight="1" x14ac:dyDescent="0.25">
      <c r="A22" s="19" t="s">
        <v>46</v>
      </c>
      <c r="B22" s="14" t="s">
        <v>22</v>
      </c>
      <c r="C22" s="15">
        <v>865</v>
      </c>
      <c r="D22" s="15">
        <v>265</v>
      </c>
      <c r="E22" s="16">
        <f t="shared" si="0"/>
        <v>0.30635838150289019</v>
      </c>
      <c r="F22" s="15">
        <v>252</v>
      </c>
      <c r="G22" s="15"/>
      <c r="H22" s="16">
        <f t="shared" si="3"/>
        <v>0</v>
      </c>
      <c r="I22" s="15">
        <v>4</v>
      </c>
      <c r="J22" s="16">
        <f t="shared" si="4"/>
        <v>1.5873015873015872E-2</v>
      </c>
      <c r="K22" s="15">
        <v>3</v>
      </c>
      <c r="L22" s="16">
        <f t="shared" si="1"/>
        <v>1.1904761904761904E-2</v>
      </c>
      <c r="M22" s="15">
        <v>2</v>
      </c>
      <c r="N22" s="16">
        <f t="shared" si="5"/>
        <v>7.9365079365079361E-3</v>
      </c>
      <c r="O22" s="15">
        <v>1</v>
      </c>
      <c r="P22" s="16">
        <f t="shared" si="6"/>
        <v>3.968253968253968E-3</v>
      </c>
      <c r="Q22" s="22">
        <v>134</v>
      </c>
      <c r="R22" s="23">
        <f t="shared" si="7"/>
        <v>0.53174603174603174</v>
      </c>
      <c r="S22" s="15"/>
      <c r="T22" s="16">
        <f t="shared" si="8"/>
        <v>0</v>
      </c>
      <c r="U22" s="15"/>
      <c r="V22" s="16">
        <f t="shared" si="9"/>
        <v>0</v>
      </c>
      <c r="W22" s="15">
        <v>6</v>
      </c>
      <c r="X22" s="16">
        <f t="shared" si="10"/>
        <v>2.3809523809523808E-2</v>
      </c>
      <c r="Y22" s="15">
        <v>3</v>
      </c>
      <c r="Z22" s="16">
        <f t="shared" si="11"/>
        <v>1.1904761904761904E-2</v>
      </c>
      <c r="AA22" s="15">
        <v>1</v>
      </c>
      <c r="AB22" s="16">
        <f t="shared" si="12"/>
        <v>3.968253968253968E-3</v>
      </c>
      <c r="AC22" s="27">
        <v>5</v>
      </c>
      <c r="AD22" s="28">
        <f t="shared" si="13"/>
        <v>1.984126984126984E-2</v>
      </c>
      <c r="AE22" s="15"/>
      <c r="AF22" s="16">
        <f t="shared" si="14"/>
        <v>0</v>
      </c>
      <c r="AG22" s="15">
        <v>2</v>
      </c>
      <c r="AH22" s="16">
        <f t="shared" si="15"/>
        <v>7.9365079365079361E-3</v>
      </c>
      <c r="AI22" s="15">
        <v>18</v>
      </c>
      <c r="AJ22" s="16">
        <f t="shared" si="16"/>
        <v>7.1428571428571425E-2</v>
      </c>
      <c r="AK22" s="15">
        <v>1</v>
      </c>
      <c r="AL22" s="16">
        <f t="shared" si="17"/>
        <v>3.968253968253968E-3</v>
      </c>
      <c r="AM22" s="15"/>
      <c r="AN22" s="16">
        <f t="shared" si="18"/>
        <v>0</v>
      </c>
      <c r="AO22" s="15"/>
      <c r="AP22" s="16">
        <f t="shared" si="19"/>
        <v>0</v>
      </c>
      <c r="AQ22" s="15"/>
      <c r="AR22" s="16">
        <f t="shared" si="20"/>
        <v>0</v>
      </c>
      <c r="AS22" s="32">
        <v>65</v>
      </c>
      <c r="AT22" s="33">
        <f t="shared" si="21"/>
        <v>0.25793650793650796</v>
      </c>
      <c r="AU22" s="15">
        <v>2</v>
      </c>
      <c r="AV22" s="16">
        <f t="shared" si="22"/>
        <v>7.9365079365079361E-3</v>
      </c>
      <c r="AW22" s="15"/>
      <c r="AX22" s="16">
        <f t="shared" si="23"/>
        <v>0</v>
      </c>
      <c r="AY22" s="15"/>
      <c r="AZ22" s="16">
        <f t="shared" si="24"/>
        <v>0</v>
      </c>
      <c r="BA22" s="15">
        <v>4</v>
      </c>
      <c r="BB22" s="16">
        <f t="shared" si="25"/>
        <v>1.5873015873015872E-2</v>
      </c>
      <c r="BC22" s="15">
        <v>1</v>
      </c>
      <c r="BD22" s="16">
        <f t="shared" si="26"/>
        <v>3.968253968253968E-3</v>
      </c>
      <c r="BE22" s="36">
        <f t="shared" si="2"/>
        <v>252</v>
      </c>
      <c r="BF22" s="37">
        <f t="shared" si="27"/>
        <v>13</v>
      </c>
    </row>
    <row r="23" spans="1:58" ht="18" customHeight="1" x14ac:dyDescent="0.25">
      <c r="A23" s="19" t="s">
        <v>47</v>
      </c>
      <c r="B23" s="14" t="s">
        <v>23</v>
      </c>
      <c r="C23" s="15">
        <v>969</v>
      </c>
      <c r="D23" s="15">
        <v>356</v>
      </c>
      <c r="E23" s="16">
        <f t="shared" si="0"/>
        <v>0.36738906088751289</v>
      </c>
      <c r="F23" s="15">
        <v>343</v>
      </c>
      <c r="G23" s="15">
        <v>3</v>
      </c>
      <c r="H23" s="16">
        <f t="shared" si="3"/>
        <v>8.7463556851311956E-3</v>
      </c>
      <c r="I23" s="15">
        <v>5</v>
      </c>
      <c r="J23" s="16">
        <f t="shared" si="4"/>
        <v>1.4577259475218658E-2</v>
      </c>
      <c r="K23" s="15">
        <v>1</v>
      </c>
      <c r="L23" s="16">
        <f t="shared" si="1"/>
        <v>2.9154518950437317E-3</v>
      </c>
      <c r="M23" s="15">
        <v>1</v>
      </c>
      <c r="N23" s="16">
        <f t="shared" si="5"/>
        <v>2.9154518950437317E-3</v>
      </c>
      <c r="O23" s="15">
        <v>2</v>
      </c>
      <c r="P23" s="16">
        <f t="shared" si="6"/>
        <v>5.8309037900874635E-3</v>
      </c>
      <c r="Q23" s="22">
        <v>190</v>
      </c>
      <c r="R23" s="23">
        <f t="shared" si="7"/>
        <v>0.55393586005830908</v>
      </c>
      <c r="S23" s="15">
        <v>1</v>
      </c>
      <c r="T23" s="16">
        <f t="shared" si="8"/>
        <v>2.9154518950437317E-3</v>
      </c>
      <c r="U23" s="15"/>
      <c r="V23" s="16">
        <f t="shared" si="9"/>
        <v>0</v>
      </c>
      <c r="W23" s="15">
        <v>14</v>
      </c>
      <c r="X23" s="16">
        <f t="shared" si="10"/>
        <v>4.0816326530612242E-2</v>
      </c>
      <c r="Y23" s="15">
        <v>7</v>
      </c>
      <c r="Z23" s="16">
        <f t="shared" si="11"/>
        <v>2.0408163265306121E-2</v>
      </c>
      <c r="AA23" s="15">
        <v>1</v>
      </c>
      <c r="AB23" s="16">
        <f t="shared" si="12"/>
        <v>2.9154518950437317E-3</v>
      </c>
      <c r="AC23" s="27">
        <v>2</v>
      </c>
      <c r="AD23" s="28">
        <f t="shared" si="13"/>
        <v>5.8309037900874635E-3</v>
      </c>
      <c r="AE23" s="15">
        <v>2</v>
      </c>
      <c r="AF23" s="16">
        <f t="shared" si="14"/>
        <v>5.8309037900874635E-3</v>
      </c>
      <c r="AG23" s="15">
        <v>5</v>
      </c>
      <c r="AH23" s="16">
        <f t="shared" si="15"/>
        <v>1.4577259475218658E-2</v>
      </c>
      <c r="AI23" s="15">
        <v>24</v>
      </c>
      <c r="AJ23" s="16">
        <f t="shared" si="16"/>
        <v>6.9970845481049565E-2</v>
      </c>
      <c r="AK23" s="15">
        <v>1</v>
      </c>
      <c r="AL23" s="16">
        <f t="shared" si="17"/>
        <v>2.9154518950437317E-3</v>
      </c>
      <c r="AM23" s="15">
        <v>2</v>
      </c>
      <c r="AN23" s="16">
        <f t="shared" si="18"/>
        <v>5.8309037900874635E-3</v>
      </c>
      <c r="AO23" s="15">
        <v>1</v>
      </c>
      <c r="AP23" s="16">
        <f t="shared" si="19"/>
        <v>2.9154518950437317E-3</v>
      </c>
      <c r="AQ23" s="15"/>
      <c r="AR23" s="16">
        <f t="shared" si="20"/>
        <v>0</v>
      </c>
      <c r="AS23" s="32">
        <v>72</v>
      </c>
      <c r="AT23" s="33">
        <f t="shared" si="21"/>
        <v>0.2099125364431487</v>
      </c>
      <c r="AU23" s="15">
        <v>1</v>
      </c>
      <c r="AV23" s="16">
        <f t="shared" si="22"/>
        <v>2.9154518950437317E-3</v>
      </c>
      <c r="AW23" s="15">
        <v>3</v>
      </c>
      <c r="AX23" s="16">
        <f t="shared" si="23"/>
        <v>8.7463556851311956E-3</v>
      </c>
      <c r="AY23" s="15">
        <v>2</v>
      </c>
      <c r="AZ23" s="16">
        <f t="shared" si="24"/>
        <v>5.8309037900874635E-3</v>
      </c>
      <c r="BA23" s="15">
        <v>3</v>
      </c>
      <c r="BB23" s="16">
        <f t="shared" si="25"/>
        <v>8.7463556851311956E-3</v>
      </c>
      <c r="BC23" s="15"/>
      <c r="BD23" s="16">
        <f t="shared" si="26"/>
        <v>0</v>
      </c>
      <c r="BE23" s="36">
        <f t="shared" si="2"/>
        <v>343</v>
      </c>
      <c r="BF23" s="37">
        <f t="shared" si="27"/>
        <v>13</v>
      </c>
    </row>
    <row r="24" spans="1:58" ht="18" customHeight="1" x14ac:dyDescent="0.25">
      <c r="A24" s="19" t="s">
        <v>48</v>
      </c>
      <c r="B24" s="14" t="s">
        <v>24</v>
      </c>
      <c r="C24" s="15">
        <v>396</v>
      </c>
      <c r="D24" s="15">
        <v>109</v>
      </c>
      <c r="E24" s="16">
        <f t="shared" si="0"/>
        <v>0.27525252525252525</v>
      </c>
      <c r="F24" s="15">
        <v>104</v>
      </c>
      <c r="G24" s="15">
        <v>1</v>
      </c>
      <c r="H24" s="16">
        <f t="shared" si="3"/>
        <v>9.6153846153846159E-3</v>
      </c>
      <c r="I24" s="15">
        <v>1</v>
      </c>
      <c r="J24" s="16">
        <f t="shared" si="4"/>
        <v>9.6153846153846159E-3</v>
      </c>
      <c r="K24" s="15">
        <v>1</v>
      </c>
      <c r="L24" s="16">
        <f t="shared" si="1"/>
        <v>9.6153846153846159E-3</v>
      </c>
      <c r="M24" s="15">
        <v>4</v>
      </c>
      <c r="N24" s="16">
        <f t="shared" si="5"/>
        <v>3.8461538461538464E-2</v>
      </c>
      <c r="O24" s="15">
        <v>1</v>
      </c>
      <c r="P24" s="16">
        <f t="shared" si="6"/>
        <v>9.6153846153846159E-3</v>
      </c>
      <c r="Q24" s="22">
        <v>44</v>
      </c>
      <c r="R24" s="23">
        <f t="shared" si="7"/>
        <v>0.42307692307692307</v>
      </c>
      <c r="S24" s="15"/>
      <c r="T24" s="16">
        <f t="shared" si="8"/>
        <v>0</v>
      </c>
      <c r="U24" s="15"/>
      <c r="V24" s="16">
        <f t="shared" si="9"/>
        <v>0</v>
      </c>
      <c r="W24" s="15">
        <v>8</v>
      </c>
      <c r="X24" s="16">
        <f t="shared" si="10"/>
        <v>7.6923076923076927E-2</v>
      </c>
      <c r="Y24" s="15">
        <v>3</v>
      </c>
      <c r="Z24" s="16">
        <f t="shared" si="11"/>
        <v>2.8846153846153848E-2</v>
      </c>
      <c r="AA24" s="15"/>
      <c r="AB24" s="16">
        <f t="shared" si="12"/>
        <v>0</v>
      </c>
      <c r="AC24" s="27">
        <v>1</v>
      </c>
      <c r="AD24" s="28">
        <f t="shared" si="13"/>
        <v>9.6153846153846159E-3</v>
      </c>
      <c r="AE24" s="15">
        <v>1</v>
      </c>
      <c r="AF24" s="16">
        <f t="shared" si="14"/>
        <v>9.6153846153846159E-3</v>
      </c>
      <c r="AG24" s="15"/>
      <c r="AH24" s="16">
        <f t="shared" si="15"/>
        <v>0</v>
      </c>
      <c r="AI24" s="15">
        <v>7</v>
      </c>
      <c r="AJ24" s="16">
        <f t="shared" si="16"/>
        <v>6.7307692307692304E-2</v>
      </c>
      <c r="AK24" s="15"/>
      <c r="AL24" s="16">
        <f t="shared" si="17"/>
        <v>0</v>
      </c>
      <c r="AM24" s="15"/>
      <c r="AN24" s="16">
        <f t="shared" si="18"/>
        <v>0</v>
      </c>
      <c r="AO24" s="15"/>
      <c r="AP24" s="16">
        <f t="shared" si="19"/>
        <v>0</v>
      </c>
      <c r="AQ24" s="15">
        <v>2</v>
      </c>
      <c r="AR24" s="16">
        <f t="shared" si="20"/>
        <v>1.9230769230769232E-2</v>
      </c>
      <c r="AS24" s="32">
        <v>30</v>
      </c>
      <c r="AT24" s="33">
        <f t="shared" si="21"/>
        <v>0.28846153846153844</v>
      </c>
      <c r="AU24" s="15">
        <v>1</v>
      </c>
      <c r="AV24" s="16">
        <f t="shared" si="22"/>
        <v>9.6153846153846159E-3</v>
      </c>
      <c r="AW24" s="15"/>
      <c r="AX24" s="16">
        <f t="shared" si="23"/>
        <v>0</v>
      </c>
      <c r="AY24" s="15"/>
      <c r="AZ24" s="16">
        <f t="shared" si="24"/>
        <v>0</v>
      </c>
      <c r="BA24" s="15">
        <v>2</v>
      </c>
      <c r="BB24" s="16">
        <f t="shared" si="25"/>
        <v>1.9230769230769232E-2</v>
      </c>
      <c r="BC24" s="15">
        <v>1</v>
      </c>
      <c r="BD24" s="16">
        <f t="shared" si="26"/>
        <v>9.6153846153846159E-3</v>
      </c>
      <c r="BE24" s="36">
        <f t="shared" si="2"/>
        <v>108</v>
      </c>
      <c r="BF24" s="37">
        <f t="shared" si="27"/>
        <v>1</v>
      </c>
    </row>
    <row r="25" spans="1:58" ht="18" customHeight="1" x14ac:dyDescent="0.25">
      <c r="A25" s="19" t="s">
        <v>49</v>
      </c>
      <c r="B25" s="14" t="s">
        <v>5</v>
      </c>
      <c r="C25" s="15">
        <v>688</v>
      </c>
      <c r="D25" s="15">
        <v>241</v>
      </c>
      <c r="E25" s="16">
        <f t="shared" si="0"/>
        <v>0.35029069767441862</v>
      </c>
      <c r="F25" s="15">
        <v>225</v>
      </c>
      <c r="G25" s="15"/>
      <c r="H25" s="16">
        <f t="shared" si="3"/>
        <v>0</v>
      </c>
      <c r="I25" s="15">
        <v>2</v>
      </c>
      <c r="J25" s="16">
        <f t="shared" si="4"/>
        <v>8.8888888888888889E-3</v>
      </c>
      <c r="K25" s="15"/>
      <c r="L25" s="16">
        <f t="shared" si="1"/>
        <v>0</v>
      </c>
      <c r="M25" s="15">
        <v>2</v>
      </c>
      <c r="N25" s="16">
        <f t="shared" si="5"/>
        <v>8.8888888888888889E-3</v>
      </c>
      <c r="O25" s="15">
        <v>2</v>
      </c>
      <c r="P25" s="16">
        <f t="shared" si="6"/>
        <v>8.8888888888888889E-3</v>
      </c>
      <c r="Q25" s="22">
        <v>92</v>
      </c>
      <c r="R25" s="23">
        <f t="shared" si="7"/>
        <v>0.40888888888888891</v>
      </c>
      <c r="S25" s="15">
        <v>2</v>
      </c>
      <c r="T25" s="16">
        <f t="shared" si="8"/>
        <v>8.8888888888888889E-3</v>
      </c>
      <c r="U25" s="15"/>
      <c r="V25" s="16">
        <f t="shared" si="9"/>
        <v>0</v>
      </c>
      <c r="W25" s="15">
        <v>8</v>
      </c>
      <c r="X25" s="16">
        <f t="shared" si="10"/>
        <v>3.5555555555555556E-2</v>
      </c>
      <c r="Y25" s="15">
        <v>6</v>
      </c>
      <c r="Z25" s="16">
        <f t="shared" si="11"/>
        <v>2.6666666666666668E-2</v>
      </c>
      <c r="AA25" s="15"/>
      <c r="AB25" s="16">
        <f t="shared" si="12"/>
        <v>0</v>
      </c>
      <c r="AC25" s="27">
        <v>1</v>
      </c>
      <c r="AD25" s="28">
        <f t="shared" si="13"/>
        <v>4.4444444444444444E-3</v>
      </c>
      <c r="AE25" s="15">
        <v>2</v>
      </c>
      <c r="AF25" s="16">
        <f t="shared" si="14"/>
        <v>8.8888888888888889E-3</v>
      </c>
      <c r="AG25" s="15"/>
      <c r="AH25" s="16">
        <f t="shared" si="15"/>
        <v>0</v>
      </c>
      <c r="AI25" s="15">
        <v>20</v>
      </c>
      <c r="AJ25" s="16">
        <f t="shared" si="16"/>
        <v>8.8888888888888892E-2</v>
      </c>
      <c r="AK25" s="15">
        <v>1</v>
      </c>
      <c r="AL25" s="16">
        <f t="shared" si="17"/>
        <v>4.4444444444444444E-3</v>
      </c>
      <c r="AM25" s="15"/>
      <c r="AN25" s="16">
        <f t="shared" si="18"/>
        <v>0</v>
      </c>
      <c r="AO25" s="15"/>
      <c r="AP25" s="16">
        <f t="shared" si="19"/>
        <v>0</v>
      </c>
      <c r="AQ25" s="15">
        <v>2</v>
      </c>
      <c r="AR25" s="16">
        <f t="shared" si="20"/>
        <v>8.8888888888888889E-3</v>
      </c>
      <c r="AS25" s="32">
        <v>82</v>
      </c>
      <c r="AT25" s="33">
        <f t="shared" si="21"/>
        <v>0.36444444444444446</v>
      </c>
      <c r="AU25" s="15">
        <v>1</v>
      </c>
      <c r="AV25" s="16">
        <f t="shared" si="22"/>
        <v>4.4444444444444444E-3</v>
      </c>
      <c r="AW25" s="15">
        <v>2</v>
      </c>
      <c r="AX25" s="16">
        <f t="shared" si="23"/>
        <v>8.8888888888888889E-3</v>
      </c>
      <c r="AY25" s="15"/>
      <c r="AZ25" s="16">
        <f t="shared" si="24"/>
        <v>0</v>
      </c>
      <c r="BA25" s="15"/>
      <c r="BB25" s="16">
        <f t="shared" si="25"/>
        <v>0</v>
      </c>
      <c r="BC25" s="15"/>
      <c r="BD25" s="16">
        <f t="shared" si="26"/>
        <v>0</v>
      </c>
      <c r="BE25" s="36">
        <f t="shared" si="2"/>
        <v>225</v>
      </c>
      <c r="BF25" s="37">
        <f t="shared" si="27"/>
        <v>16</v>
      </c>
    </row>
    <row r="26" spans="1:58" ht="18" customHeight="1" x14ac:dyDescent="0.25">
      <c r="A26" s="19" t="s">
        <v>50</v>
      </c>
      <c r="B26" s="14" t="s">
        <v>6</v>
      </c>
      <c r="C26" s="15">
        <v>794</v>
      </c>
      <c r="D26" s="15">
        <v>269</v>
      </c>
      <c r="E26" s="16">
        <f t="shared" si="0"/>
        <v>0.33879093198992444</v>
      </c>
      <c r="F26" s="15">
        <v>263</v>
      </c>
      <c r="G26" s="15">
        <v>2</v>
      </c>
      <c r="H26" s="16">
        <f t="shared" si="3"/>
        <v>7.6045627376425855E-3</v>
      </c>
      <c r="I26" s="15">
        <v>1</v>
      </c>
      <c r="J26" s="16">
        <f t="shared" si="4"/>
        <v>3.8022813688212928E-3</v>
      </c>
      <c r="K26" s="15">
        <v>3</v>
      </c>
      <c r="L26" s="16">
        <f t="shared" si="1"/>
        <v>1.1406844106463879E-2</v>
      </c>
      <c r="M26" s="15"/>
      <c r="N26" s="16">
        <f t="shared" si="5"/>
        <v>0</v>
      </c>
      <c r="O26" s="15"/>
      <c r="P26" s="16">
        <f t="shared" si="6"/>
        <v>0</v>
      </c>
      <c r="Q26" s="22">
        <v>92</v>
      </c>
      <c r="R26" s="23">
        <f t="shared" si="7"/>
        <v>0.34980988593155893</v>
      </c>
      <c r="S26" s="15"/>
      <c r="T26" s="16">
        <f t="shared" si="8"/>
        <v>0</v>
      </c>
      <c r="U26" s="15"/>
      <c r="V26" s="16">
        <f t="shared" si="9"/>
        <v>0</v>
      </c>
      <c r="W26" s="15">
        <v>7</v>
      </c>
      <c r="X26" s="16">
        <f t="shared" si="10"/>
        <v>2.6615969581749048E-2</v>
      </c>
      <c r="Y26" s="15">
        <v>2</v>
      </c>
      <c r="Z26" s="16">
        <f t="shared" si="11"/>
        <v>7.6045627376425855E-3</v>
      </c>
      <c r="AA26" s="15"/>
      <c r="AB26" s="16">
        <f t="shared" si="12"/>
        <v>0</v>
      </c>
      <c r="AC26" s="27">
        <v>1</v>
      </c>
      <c r="AD26" s="28">
        <f t="shared" si="13"/>
        <v>3.8022813688212928E-3</v>
      </c>
      <c r="AE26" s="15">
        <v>1</v>
      </c>
      <c r="AF26" s="16">
        <f t="shared" si="14"/>
        <v>3.8022813688212928E-3</v>
      </c>
      <c r="AG26" s="15">
        <v>1</v>
      </c>
      <c r="AH26" s="16">
        <f t="shared" si="15"/>
        <v>3.8022813688212928E-3</v>
      </c>
      <c r="AI26" s="15">
        <v>22</v>
      </c>
      <c r="AJ26" s="16">
        <f t="shared" si="16"/>
        <v>8.3650190114068435E-2</v>
      </c>
      <c r="AK26" s="15">
        <v>2</v>
      </c>
      <c r="AL26" s="16">
        <f t="shared" si="17"/>
        <v>7.6045627376425855E-3</v>
      </c>
      <c r="AM26" s="15"/>
      <c r="AN26" s="16">
        <f t="shared" si="18"/>
        <v>0</v>
      </c>
      <c r="AO26" s="15"/>
      <c r="AP26" s="16">
        <f t="shared" si="19"/>
        <v>0</v>
      </c>
      <c r="AQ26" s="15">
        <v>1</v>
      </c>
      <c r="AR26" s="16">
        <f t="shared" si="20"/>
        <v>3.8022813688212928E-3</v>
      </c>
      <c r="AS26" s="32">
        <v>125</v>
      </c>
      <c r="AT26" s="33">
        <f t="shared" si="21"/>
        <v>0.47528517110266161</v>
      </c>
      <c r="AU26" s="15"/>
      <c r="AV26" s="16">
        <f t="shared" si="22"/>
        <v>0</v>
      </c>
      <c r="AW26" s="15">
        <v>1</v>
      </c>
      <c r="AX26" s="16">
        <f t="shared" si="23"/>
        <v>3.8022813688212928E-3</v>
      </c>
      <c r="AY26" s="15"/>
      <c r="AZ26" s="16">
        <f t="shared" si="24"/>
        <v>0</v>
      </c>
      <c r="BA26" s="15">
        <v>1</v>
      </c>
      <c r="BB26" s="16">
        <f t="shared" si="25"/>
        <v>3.8022813688212928E-3</v>
      </c>
      <c r="BC26" s="15">
        <v>1</v>
      </c>
      <c r="BD26" s="16">
        <f t="shared" si="26"/>
        <v>3.8022813688212928E-3</v>
      </c>
      <c r="BE26" s="36">
        <f t="shared" si="2"/>
        <v>263</v>
      </c>
      <c r="BF26" s="37">
        <f t="shared" si="27"/>
        <v>6</v>
      </c>
    </row>
    <row r="27" spans="1:58" ht="18" customHeight="1" x14ac:dyDescent="0.25">
      <c r="A27" s="19"/>
      <c r="B27" s="17" t="s">
        <v>4</v>
      </c>
      <c r="C27" s="17">
        <f>SUM(C5:C26)</f>
        <v>11671</v>
      </c>
      <c r="D27" s="17">
        <f>SUM(D5:D26)</f>
        <v>4281</v>
      </c>
      <c r="E27" s="18">
        <f t="shared" si="0"/>
        <v>0.36680661468597381</v>
      </c>
      <c r="F27" s="17">
        <f>SUM(F5:F26)</f>
        <v>4091</v>
      </c>
      <c r="G27" s="17">
        <f>SUM(G5:G26)</f>
        <v>39</v>
      </c>
      <c r="H27" s="16">
        <f t="shared" si="3"/>
        <v>9.5331214861891951E-3</v>
      </c>
      <c r="I27" s="17">
        <f>SUM(I5:I26)</f>
        <v>59</v>
      </c>
      <c r="J27" s="16">
        <f t="shared" si="4"/>
        <v>1.4421901735516988E-2</v>
      </c>
      <c r="K27" s="17">
        <f>SUM(K5:K26)</f>
        <v>41</v>
      </c>
      <c r="L27" s="16">
        <f t="shared" si="1"/>
        <v>1.0021999511121975E-2</v>
      </c>
      <c r="M27" s="17">
        <f>SUM(M5:M26)</f>
        <v>17</v>
      </c>
      <c r="N27" s="16">
        <f t="shared" si="5"/>
        <v>4.1554632119286238E-3</v>
      </c>
      <c r="O27" s="17">
        <f>SUM(O5:O26)</f>
        <v>25</v>
      </c>
      <c r="P27" s="16">
        <f t="shared" si="6"/>
        <v>6.1109753116597408E-3</v>
      </c>
      <c r="Q27" s="24">
        <f>SUM(Q5:Q26)</f>
        <v>1763</v>
      </c>
      <c r="R27" s="23">
        <f t="shared" si="7"/>
        <v>0.43094597897824494</v>
      </c>
      <c r="S27" s="17">
        <f>SUM(S5:S26)</f>
        <v>17</v>
      </c>
      <c r="T27" s="16">
        <f t="shared" si="8"/>
        <v>4.1554632119286238E-3</v>
      </c>
      <c r="U27" s="17">
        <f>SUM(U5:U26)</f>
        <v>6</v>
      </c>
      <c r="V27" s="16">
        <f t="shared" si="9"/>
        <v>1.4666340747983377E-3</v>
      </c>
      <c r="W27" s="17">
        <f>SUM(W5:W26)</f>
        <v>118</v>
      </c>
      <c r="X27" s="16">
        <f t="shared" si="10"/>
        <v>2.8843803471033977E-2</v>
      </c>
      <c r="Y27" s="17">
        <f>SUM(Y5:Y26)</f>
        <v>92</v>
      </c>
      <c r="Z27" s="16">
        <f t="shared" si="11"/>
        <v>2.2488389146907848E-2</v>
      </c>
      <c r="AA27" s="17">
        <f>SUM(AA5:AA26)</f>
        <v>9</v>
      </c>
      <c r="AB27" s="16">
        <f t="shared" si="12"/>
        <v>2.1999511121975068E-3</v>
      </c>
      <c r="AC27" s="29">
        <f>SUM(AC5:AC26)</f>
        <v>56</v>
      </c>
      <c r="AD27" s="28">
        <f t="shared" si="13"/>
        <v>1.3688584698117819E-2</v>
      </c>
      <c r="AE27" s="17">
        <f>SUM(AE5:AE26)</f>
        <v>41</v>
      </c>
      <c r="AF27" s="16">
        <f t="shared" si="14"/>
        <v>1.0021999511121975E-2</v>
      </c>
      <c r="AG27" s="17">
        <f>SUM(AG5:AG26)</f>
        <v>27</v>
      </c>
      <c r="AH27" s="16">
        <f t="shared" si="15"/>
        <v>6.5998533365925205E-3</v>
      </c>
      <c r="AI27" s="17">
        <f>SUM(AI5:AI26)</f>
        <v>265</v>
      </c>
      <c r="AJ27" s="16">
        <f t="shared" si="16"/>
        <v>6.4776338303593251E-2</v>
      </c>
      <c r="AK27" s="17">
        <f>SUM(AK5:AK26)</f>
        <v>16</v>
      </c>
      <c r="AL27" s="16">
        <f t="shared" si="17"/>
        <v>3.911024199462234E-3</v>
      </c>
      <c r="AM27" s="17">
        <f>SUM(AM5:AM26)</f>
        <v>13</v>
      </c>
      <c r="AN27" s="16">
        <f t="shared" si="18"/>
        <v>3.1777071620630653E-3</v>
      </c>
      <c r="AO27" s="17">
        <f>SUM(AO5:AO26)</f>
        <v>13</v>
      </c>
      <c r="AP27" s="16">
        <f t="shared" si="19"/>
        <v>3.1777071620630653E-3</v>
      </c>
      <c r="AQ27" s="17">
        <f>SUM(AQ5:AQ26)</f>
        <v>12</v>
      </c>
      <c r="AR27" s="16">
        <f t="shared" si="20"/>
        <v>2.9332681495966755E-3</v>
      </c>
      <c r="AS27" s="34">
        <f>SUM(AS5:AS26)</f>
        <v>1188</v>
      </c>
      <c r="AT27" s="33">
        <f t="shared" si="21"/>
        <v>0.2903935468100709</v>
      </c>
      <c r="AU27" s="17">
        <f>SUM(AU5:AU26)</f>
        <v>18</v>
      </c>
      <c r="AV27" s="16">
        <f t="shared" si="22"/>
        <v>4.3999022243950137E-3</v>
      </c>
      <c r="AW27" s="17">
        <f>SUM(AW5:AW26)</f>
        <v>22</v>
      </c>
      <c r="AX27" s="16">
        <f t="shared" si="23"/>
        <v>5.3776582742605722E-3</v>
      </c>
      <c r="AY27" s="17">
        <f>SUM(AY5:AY26)</f>
        <v>4</v>
      </c>
      <c r="AZ27" s="16">
        <f t="shared" si="24"/>
        <v>9.777560498655585E-4</v>
      </c>
      <c r="BA27" s="17">
        <f>SUM(BA5:BA26)</f>
        <v>37</v>
      </c>
      <c r="BB27" s="16">
        <f t="shared" si="25"/>
        <v>9.0442434612564172E-3</v>
      </c>
      <c r="BC27" s="17">
        <f>SUM(BC5:BC26)</f>
        <v>18</v>
      </c>
      <c r="BD27" s="16">
        <f t="shared" si="26"/>
        <v>4.3999022243950137E-3</v>
      </c>
      <c r="BE27" s="36">
        <f t="shared" ref="BE27" si="28">SUM(BC27,BA27,AY27,AW27,AU27,AS27,AQ27,AO27,AM27,AK27,AI27,AG27,AE27,AC27,AA27,Y27,W27,U27,S27,Q27,O27,M27,K27,I27,G27,F27)</f>
        <v>8007</v>
      </c>
      <c r="BF27" s="37">
        <f t="shared" si="27"/>
        <v>-3726</v>
      </c>
    </row>
    <row r="28" spans="1:58" ht="18" customHeight="1" x14ac:dyDescent="0.25">
      <c r="B28" s="3"/>
      <c r="C28" s="3"/>
      <c r="D28" s="3"/>
      <c r="E28" s="4"/>
      <c r="F28" s="3"/>
      <c r="G28" s="3"/>
      <c r="H28" s="5"/>
      <c r="I28" s="3"/>
      <c r="J28" s="5"/>
      <c r="K28" s="3"/>
      <c r="L28" s="5"/>
      <c r="M28" s="3"/>
      <c r="N28" s="5"/>
      <c r="O28" s="3"/>
      <c r="P28" s="5"/>
      <c r="Q28" s="3"/>
      <c r="R28" s="5"/>
      <c r="S28" s="3"/>
      <c r="T28" s="5"/>
      <c r="U28" s="3"/>
      <c r="V28" s="5"/>
      <c r="W28" s="3"/>
      <c r="X28" s="5"/>
      <c r="Y28" s="3"/>
      <c r="Z28" s="5"/>
      <c r="AA28" s="3"/>
      <c r="AB28" s="5"/>
      <c r="AC28" s="3"/>
      <c r="AD28" s="5"/>
      <c r="AE28" s="3"/>
      <c r="AF28" s="5"/>
      <c r="AG28" s="3"/>
      <c r="AH28" s="5"/>
    </row>
    <row r="29" spans="1:58" ht="15" x14ac:dyDescent="0.25">
      <c r="B29" s="2"/>
    </row>
    <row r="30" spans="1:58" ht="15" x14ac:dyDescent="0.25">
      <c r="B30" s="2"/>
    </row>
    <row r="31" spans="1:58" ht="15" x14ac:dyDescent="0.25">
      <c r="B31" s="2"/>
    </row>
    <row r="32" spans="1:58" ht="15" x14ac:dyDescent="0.25">
      <c r="B32" s="2"/>
    </row>
  </sheetData>
  <mergeCells count="33">
    <mergeCell ref="BF3:BF4"/>
    <mergeCell ref="BE3:BE4"/>
    <mergeCell ref="A3:A4"/>
    <mergeCell ref="AT3:AT4"/>
    <mergeCell ref="AV3:AV4"/>
    <mergeCell ref="AX3:AX4"/>
    <mergeCell ref="AZ3:AZ4"/>
    <mergeCell ref="BB3:BB4"/>
    <mergeCell ref="BD3:BD4"/>
    <mergeCell ref="AH3:AH4"/>
    <mergeCell ref="AJ3:AJ4"/>
    <mergeCell ref="AL3:AL4"/>
    <mergeCell ref="AN3:AN4"/>
    <mergeCell ref="AP3:AP4"/>
    <mergeCell ref="AR3:AR4"/>
    <mergeCell ref="V3:V4"/>
    <mergeCell ref="X3:X4"/>
    <mergeCell ref="Z3:Z4"/>
    <mergeCell ref="AB3:AB4"/>
    <mergeCell ref="AD3:AD4"/>
    <mergeCell ref="AF3:AF4"/>
    <mergeCell ref="T3:T4"/>
    <mergeCell ref="B3:B4"/>
    <mergeCell ref="C3:C4"/>
    <mergeCell ref="D3:D4"/>
    <mergeCell ref="E3:E4"/>
    <mergeCell ref="F3:F4"/>
    <mergeCell ref="H3:H4"/>
    <mergeCell ref="J3:J4"/>
    <mergeCell ref="L3:L4"/>
    <mergeCell ref="N3:N4"/>
    <mergeCell ref="P3:P4"/>
    <mergeCell ref="R3:R4"/>
  </mergeCells>
  <phoneticPr fontId="0" type="noConversion"/>
  <pageMargins left="0.55118110236220474" right="0.55118110236220474" top="0.39370078740157483" bottom="0.39370078740157483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EU-IZBORI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Darja</dc:creator>
  <cp:lastModifiedBy>Tone Radočaj</cp:lastModifiedBy>
  <cp:lastPrinted>2014-05-26T06:02:58Z</cp:lastPrinted>
  <dcterms:created xsi:type="dcterms:W3CDTF">2005-01-04T21:44:14Z</dcterms:created>
  <dcterms:modified xsi:type="dcterms:W3CDTF">2014-05-26T06:18:41Z</dcterms:modified>
</cp:coreProperties>
</file>